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0" windowWidth="14895" windowHeight="7875" tabRatio="832"/>
  </bookViews>
  <sheets>
    <sheet name="APR25" sheetId="22" r:id="rId1"/>
    <sheet name="APR24" sheetId="20" r:id="rId2"/>
    <sheet name="apr23" sheetId="19" r:id="rId3"/>
    <sheet name="APR2022" sheetId="18" r:id="rId4"/>
    <sheet name="apr2021" sheetId="17" r:id="rId5"/>
    <sheet name="apr2020ugpg" sheetId="16" r:id="rId6"/>
    <sheet name="2019 ugpg" sheetId="15" r:id="rId7"/>
    <sheet name="MPHIL" sheetId="14" r:id="rId8"/>
    <sheet name="2015-18 passout" sheetId="13" r:id="rId9"/>
    <sheet name="2017 passout" sheetId="12" r:id="rId10"/>
    <sheet name="2016 Passout" sheetId="6" r:id="rId11"/>
    <sheet name="2015 passout" sheetId="7" r:id="rId12"/>
    <sheet name="2014 passout" sheetId="5" r:id="rId13"/>
    <sheet name="2013 passout" sheetId="1" r:id="rId14"/>
    <sheet name="2012 passout" sheetId="2" r:id="rId15"/>
    <sheet name="2009-11 PG" sheetId="3" r:id="rId16"/>
  </sheets>
  <definedNames>
    <definedName name="_xlnm.Print_Titles" localSheetId="9">'2017 passout'!$4:$4</definedName>
  </definedNames>
  <calcPr calcId="125725"/>
</workbook>
</file>

<file path=xl/calcChain.xml><?xml version="1.0" encoding="utf-8"?>
<calcChain xmlns="http://schemas.openxmlformats.org/spreadsheetml/2006/main">
  <c r="N55" i="20"/>
  <c r="D55"/>
  <c r="E55"/>
  <c r="F55"/>
  <c r="G55"/>
  <c r="H55"/>
  <c r="I55"/>
  <c r="J55"/>
  <c r="K55"/>
  <c r="L55"/>
  <c r="M55"/>
  <c r="C55"/>
  <c r="D54"/>
  <c r="E54"/>
  <c r="F54"/>
  <c r="G54"/>
  <c r="H54"/>
  <c r="I54"/>
  <c r="J54"/>
  <c r="K54"/>
  <c r="L54"/>
  <c r="M54"/>
  <c r="C54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35"/>
  <c r="N24"/>
  <c r="N25"/>
  <c r="N26"/>
  <c r="N27"/>
  <c r="N28"/>
  <c r="N29"/>
  <c r="N30"/>
  <c r="N31"/>
  <c r="N32"/>
  <c r="N33"/>
  <c r="N23"/>
  <c r="N6"/>
  <c r="N7"/>
  <c r="N8"/>
  <c r="N9"/>
  <c r="N10"/>
  <c r="N11"/>
  <c r="N12"/>
  <c r="N13"/>
  <c r="N14"/>
  <c r="N15"/>
  <c r="N16"/>
  <c r="N17"/>
  <c r="N18"/>
  <c r="N19"/>
  <c r="N20"/>
  <c r="N5"/>
  <c r="L21"/>
  <c r="N21" s="1"/>
  <c r="K21"/>
  <c r="J21"/>
  <c r="I21"/>
  <c r="H21"/>
  <c r="G21"/>
  <c r="F21"/>
  <c r="E21"/>
  <c r="D21"/>
  <c r="N55" i="19"/>
  <c r="N54"/>
  <c r="N53"/>
  <c r="N52"/>
  <c r="N51"/>
  <c r="N50"/>
  <c r="N49"/>
  <c r="N48"/>
  <c r="N47"/>
  <c r="N46"/>
  <c r="N45"/>
  <c r="N44"/>
  <c r="N43"/>
  <c r="N42"/>
  <c r="N41"/>
  <c r="N40"/>
  <c r="N39"/>
  <c r="N38"/>
  <c r="N37"/>
  <c r="N35"/>
  <c r="N34"/>
  <c r="N33"/>
  <c r="N32"/>
  <c r="N31"/>
  <c r="N30"/>
  <c r="N29"/>
  <c r="N28"/>
  <c r="N27"/>
  <c r="N26"/>
  <c r="N25"/>
  <c r="N22"/>
  <c r="N21"/>
  <c r="N20"/>
  <c r="N19"/>
  <c r="N18"/>
  <c r="N17"/>
  <c r="N16"/>
  <c r="N15"/>
  <c r="N14"/>
  <c r="N13"/>
  <c r="N12"/>
  <c r="N11"/>
  <c r="N10"/>
  <c r="N9"/>
  <c r="N8"/>
  <c r="Q17" i="18"/>
  <c r="Q18"/>
  <c r="Q19"/>
  <c r="Q20"/>
  <c r="Q21"/>
  <c r="Q22"/>
  <c r="Q23"/>
  <c r="Q24"/>
  <c r="Q25"/>
  <c r="Q26"/>
  <c r="Q27"/>
  <c r="Q28"/>
  <c r="Q29"/>
  <c r="Q30"/>
  <c r="Q31"/>
  <c r="Q32"/>
  <c r="Q36"/>
  <c r="Q37"/>
  <c r="Q38"/>
  <c r="Q39"/>
  <c r="Q40"/>
  <c r="Q41"/>
  <c r="Q42"/>
  <c r="Q43"/>
  <c r="Q44"/>
  <c r="Q45"/>
  <c r="Q46"/>
  <c r="Q47"/>
  <c r="Q48"/>
  <c r="Q49"/>
  <c r="Q50"/>
  <c r="Q51"/>
  <c r="Q16"/>
  <c r="Q4"/>
  <c r="Q5"/>
  <c r="Q6"/>
  <c r="Q7"/>
  <c r="Q8"/>
  <c r="Q9"/>
  <c r="Q10"/>
  <c r="Q11"/>
  <c r="Q12"/>
  <c r="Q13"/>
  <c r="Q14"/>
  <c r="P16"/>
  <c r="P17"/>
  <c r="P18"/>
  <c r="P19"/>
  <c r="P20"/>
  <c r="P21"/>
  <c r="P22"/>
  <c r="P23"/>
  <c r="P24"/>
  <c r="P25"/>
  <c r="P26"/>
  <c r="P27"/>
  <c r="P28"/>
  <c r="P29"/>
  <c r="P30"/>
  <c r="P31"/>
  <c r="P32"/>
  <c r="P36"/>
  <c r="P37"/>
  <c r="P38"/>
  <c r="P39"/>
  <c r="P40"/>
  <c r="P41"/>
  <c r="P42"/>
  <c r="P43"/>
  <c r="P44"/>
  <c r="P45"/>
  <c r="P46"/>
  <c r="P47"/>
  <c r="P48"/>
  <c r="P49"/>
  <c r="P50"/>
  <c r="P51"/>
  <c r="P4"/>
  <c r="P5"/>
  <c r="P6"/>
  <c r="P7"/>
  <c r="P8"/>
  <c r="P9"/>
  <c r="P10"/>
  <c r="P11"/>
  <c r="P12"/>
  <c r="P13"/>
  <c r="P14"/>
  <c r="C51"/>
  <c r="D51"/>
  <c r="E51"/>
  <c r="F51"/>
  <c r="G51"/>
  <c r="H51"/>
  <c r="I51"/>
  <c r="J51"/>
  <c r="K51"/>
  <c r="L51"/>
  <c r="M51"/>
  <c r="N51"/>
  <c r="B51"/>
  <c r="O51"/>
  <c r="O50"/>
  <c r="O49"/>
  <c r="O48"/>
  <c r="O47"/>
  <c r="O46"/>
  <c r="O45"/>
  <c r="O44"/>
  <c r="O43"/>
  <c r="O42"/>
  <c r="O41"/>
  <c r="O40"/>
  <c r="O39"/>
  <c r="O38"/>
  <c r="O37"/>
  <c r="O36"/>
  <c r="O32"/>
  <c r="O31"/>
  <c r="O30"/>
  <c r="O29"/>
  <c r="O28"/>
  <c r="O27"/>
  <c r="O26"/>
  <c r="O25"/>
  <c r="O24"/>
  <c r="O23"/>
  <c r="O22"/>
  <c r="O21"/>
  <c r="O20"/>
  <c r="O19"/>
  <c r="O18"/>
  <c r="O17"/>
  <c r="O16"/>
  <c r="O14"/>
  <c r="O13"/>
  <c r="O12"/>
  <c r="O11"/>
  <c r="O10"/>
  <c r="O9"/>
  <c r="O8"/>
  <c r="O7"/>
  <c r="O6"/>
  <c r="O5"/>
  <c r="O4"/>
  <c r="N44" i="16"/>
  <c r="Q44" s="1"/>
  <c r="M44"/>
  <c r="M45" s="1"/>
  <c r="L44"/>
  <c r="K44"/>
  <c r="J44"/>
  <c r="J45" s="1"/>
  <c r="I44"/>
  <c r="I45" s="1"/>
  <c r="H44"/>
  <c r="G44"/>
  <c r="F44"/>
  <c r="F45" s="1"/>
  <c r="E44"/>
  <c r="E45" s="1"/>
  <c r="D44"/>
  <c r="C44"/>
  <c r="B44"/>
  <c r="B45" s="1"/>
  <c r="Q43"/>
  <c r="P43"/>
  <c r="Q42"/>
  <c r="P42"/>
  <c r="Q41"/>
  <c r="P41"/>
  <c r="Q40"/>
  <c r="P40"/>
  <c r="Q39"/>
  <c r="P39"/>
  <c r="Q38"/>
  <c r="P38"/>
  <c r="Q37"/>
  <c r="P37"/>
  <c r="Q36"/>
  <c r="P36"/>
  <c r="Q35"/>
  <c r="P35"/>
  <c r="Q34"/>
  <c r="P34"/>
  <c r="Q33"/>
  <c r="P33"/>
  <c r="Q32"/>
  <c r="P32"/>
  <c r="Q31"/>
  <c r="P31"/>
  <c r="Q30"/>
  <c r="P30"/>
  <c r="N30"/>
  <c r="M30"/>
  <c r="L30"/>
  <c r="L45" s="1"/>
  <c r="K30"/>
  <c r="K45" s="1"/>
  <c r="J30"/>
  <c r="I30"/>
  <c r="H30"/>
  <c r="H45" s="1"/>
  <c r="G30"/>
  <c r="G45" s="1"/>
  <c r="F30"/>
  <c r="E30"/>
  <c r="D30"/>
  <c r="D45" s="1"/>
  <c r="C30"/>
  <c r="C45" s="1"/>
  <c r="B30"/>
  <c r="Q29"/>
  <c r="P29"/>
  <c r="Q28"/>
  <c r="P28"/>
  <c r="Q27"/>
  <c r="P27"/>
  <c r="Q26"/>
  <c r="P26"/>
  <c r="Q25"/>
  <c r="P25"/>
  <c r="Q24"/>
  <c r="P24"/>
  <c r="Q23"/>
  <c r="P23"/>
  <c r="Q22"/>
  <c r="P22"/>
  <c r="Q21"/>
  <c r="P21"/>
  <c r="Q20"/>
  <c r="P20"/>
  <c r="Q19"/>
  <c r="P19"/>
  <c r="Q18"/>
  <c r="P18"/>
  <c r="N16"/>
  <c r="Q16" s="1"/>
  <c r="M16"/>
  <c r="L16"/>
  <c r="K16"/>
  <c r="J16"/>
  <c r="I16"/>
  <c r="H16"/>
  <c r="G16"/>
  <c r="F16"/>
  <c r="E16"/>
  <c r="D16"/>
  <c r="C16"/>
  <c r="B16"/>
  <c r="Q15"/>
  <c r="P15"/>
  <c r="Q14"/>
  <c r="P14"/>
  <c r="Q13"/>
  <c r="P13"/>
  <c r="Q12"/>
  <c r="P12"/>
  <c r="Q11"/>
  <c r="P11"/>
  <c r="Q10"/>
  <c r="P10"/>
  <c r="Q9"/>
  <c r="P9"/>
  <c r="Q8"/>
  <c r="P8"/>
  <c r="Q7"/>
  <c r="P7"/>
  <c r="Q6"/>
  <c r="P6"/>
  <c r="N54" i="20" l="1"/>
  <c r="P16" i="16"/>
  <c r="P44"/>
  <c r="N45"/>
  <c r="P45" l="1"/>
  <c r="Q45"/>
  <c r="G30" i="14"/>
  <c r="G29"/>
  <c r="G28"/>
  <c r="G27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4"/>
  <c r="N28" i="13"/>
  <c r="M28"/>
  <c r="P19" i="12"/>
  <c r="P7"/>
  <c r="P8"/>
  <c r="P9"/>
  <c r="P10"/>
  <c r="P11"/>
  <c r="P12"/>
  <c r="P13"/>
  <c r="P14"/>
  <c r="P15"/>
  <c r="P16"/>
  <c r="P20"/>
  <c r="P21"/>
  <c r="P22"/>
  <c r="P23"/>
  <c r="P24"/>
  <c r="P25"/>
  <c r="P26"/>
  <c r="P27"/>
  <c r="P28"/>
  <c r="P29"/>
  <c r="P30"/>
  <c r="P32"/>
  <c r="P33"/>
  <c r="P34"/>
  <c r="P35"/>
  <c r="P36"/>
  <c r="P37"/>
  <c r="P38"/>
  <c r="P39"/>
  <c r="P40"/>
  <c r="P41"/>
  <c r="P42"/>
  <c r="P43"/>
  <c r="P6"/>
  <c r="O41"/>
  <c r="O30"/>
  <c r="N30"/>
  <c r="O16"/>
  <c r="H30"/>
  <c r="I30"/>
  <c r="J30"/>
  <c r="K30"/>
  <c r="L30"/>
  <c r="M30"/>
  <c r="E30"/>
  <c r="F30"/>
  <c r="G30"/>
  <c r="C30"/>
  <c r="D30"/>
  <c r="B30"/>
  <c r="H41"/>
  <c r="I41"/>
  <c r="J41"/>
  <c r="K41"/>
  <c r="L41"/>
  <c r="M41"/>
  <c r="E41"/>
  <c r="F41"/>
  <c r="G41"/>
  <c r="C41"/>
  <c r="D41"/>
  <c r="N41"/>
  <c r="B41"/>
  <c r="Q35" i="6"/>
  <c r="Q34"/>
  <c r="Q33"/>
  <c r="Q32"/>
  <c r="Q31"/>
  <c r="Q30"/>
  <c r="Q29"/>
  <c r="Q28"/>
  <c r="Q27"/>
  <c r="Q26"/>
  <c r="Q25"/>
  <c r="Q24"/>
  <c r="Q23"/>
  <c r="Q22"/>
  <c r="Q21"/>
  <c r="Q20"/>
  <c r="Q19"/>
  <c r="Q18"/>
  <c r="Q17"/>
  <c r="Q16"/>
  <c r="Q14"/>
  <c r="Q13"/>
  <c r="Q12"/>
  <c r="Q11"/>
  <c r="Q10"/>
  <c r="Q9"/>
  <c r="Q8"/>
  <c r="Q7"/>
  <c r="Q6"/>
  <c r="Q5"/>
  <c r="O38" i="7"/>
  <c r="P38" s="1"/>
  <c r="N38"/>
  <c r="K38"/>
  <c r="J38"/>
  <c r="I38"/>
  <c r="H38"/>
  <c r="G38"/>
  <c r="F38"/>
  <c r="E38"/>
  <c r="D38"/>
  <c r="C38"/>
  <c r="P37"/>
  <c r="P36"/>
  <c r="P35"/>
  <c r="P34"/>
  <c r="P33"/>
  <c r="P32"/>
  <c r="P31"/>
  <c r="P30"/>
  <c r="P29"/>
  <c r="O27"/>
  <c r="N27"/>
  <c r="M27"/>
  <c r="L27"/>
  <c r="K27"/>
  <c r="J27"/>
  <c r="I27"/>
  <c r="H27"/>
  <c r="H39" s="1"/>
  <c r="G27"/>
  <c r="F27"/>
  <c r="E27"/>
  <c r="D27"/>
  <c r="C27"/>
  <c r="B27"/>
  <c r="P26"/>
  <c r="P25"/>
  <c r="P24"/>
  <c r="P23"/>
  <c r="P22"/>
  <c r="P21"/>
  <c r="P20"/>
  <c r="P19"/>
  <c r="P18"/>
  <c r="P17"/>
  <c r="N15"/>
  <c r="N39" s="1"/>
  <c r="P39" s="1"/>
  <c r="P14"/>
  <c r="P13"/>
  <c r="P12"/>
  <c r="P11"/>
  <c r="P10"/>
  <c r="P9"/>
  <c r="P8"/>
  <c r="P7"/>
  <c r="P6"/>
  <c r="P5"/>
  <c r="N37" i="5"/>
  <c r="M37"/>
  <c r="N36"/>
  <c r="O36" s="1"/>
  <c r="N35"/>
  <c r="O35" s="1"/>
  <c r="N34"/>
  <c r="O34" s="1"/>
  <c r="O33"/>
  <c r="N33"/>
  <c r="N32"/>
  <c r="O32" s="1"/>
  <c r="N31"/>
  <c r="O31" s="1"/>
  <c r="N30"/>
  <c r="O30" s="1"/>
  <c r="O29"/>
  <c r="N29"/>
  <c r="M27"/>
  <c r="O27" s="1"/>
  <c r="N26"/>
  <c r="O26" s="1"/>
  <c r="N25"/>
  <c r="O25" s="1"/>
  <c r="O24"/>
  <c r="N24"/>
  <c r="N23"/>
  <c r="O23" s="1"/>
  <c r="N22"/>
  <c r="O22" s="1"/>
  <c r="N21"/>
  <c r="O21" s="1"/>
  <c r="O20"/>
  <c r="N20"/>
  <c r="N19"/>
  <c r="O19" s="1"/>
  <c r="N18"/>
  <c r="O18" s="1"/>
  <c r="N17"/>
  <c r="O17" s="1"/>
  <c r="O15"/>
  <c r="M15"/>
  <c r="N14"/>
  <c r="O14" s="1"/>
  <c r="N13"/>
  <c r="O13" s="1"/>
  <c r="N12"/>
  <c r="O12" s="1"/>
  <c r="O11"/>
  <c r="N11"/>
  <c r="N10"/>
  <c r="O10" s="1"/>
  <c r="N9"/>
  <c r="O9" s="1"/>
  <c r="N8"/>
  <c r="O8" s="1"/>
  <c r="O7"/>
  <c r="N7"/>
  <c r="N6"/>
  <c r="O6" s="1"/>
  <c r="N5"/>
  <c r="O5" s="1"/>
  <c r="O32" i="2"/>
  <c r="O31"/>
  <c r="O30"/>
  <c r="O29"/>
  <c r="O28"/>
  <c r="O27"/>
  <c r="O26"/>
  <c r="O25"/>
  <c r="O23"/>
  <c r="O22"/>
  <c r="O21"/>
  <c r="O20"/>
  <c r="O19"/>
  <c r="O18"/>
  <c r="O17"/>
  <c r="O16"/>
  <c r="O14"/>
  <c r="O13"/>
  <c r="O12"/>
  <c r="O11"/>
  <c r="O10"/>
  <c r="O9"/>
  <c r="O8"/>
  <c r="O7"/>
  <c r="O6"/>
  <c r="O5"/>
  <c r="O32" i="1"/>
  <c r="O31"/>
  <c r="O30"/>
  <c r="O29"/>
  <c r="O28"/>
  <c r="O27"/>
  <c r="O26"/>
  <c r="O25"/>
  <c r="O22"/>
  <c r="O21"/>
  <c r="O20"/>
  <c r="O19"/>
  <c r="O18"/>
  <c r="O17"/>
  <c r="O16"/>
  <c r="O15"/>
  <c r="O13"/>
  <c r="O12"/>
  <c r="O11"/>
  <c r="O10"/>
  <c r="O9"/>
  <c r="O8"/>
  <c r="O7"/>
  <c r="O6"/>
  <c r="O5"/>
  <c r="O4"/>
  <c r="O42" i="12" l="1"/>
  <c r="O43" s="1"/>
  <c r="O37" i="5"/>
  <c r="P15" i="7"/>
  <c r="P27"/>
</calcChain>
</file>

<file path=xl/sharedStrings.xml><?xml version="1.0" encoding="utf-8"?>
<sst xmlns="http://schemas.openxmlformats.org/spreadsheetml/2006/main" count="944" uniqueCount="243">
  <si>
    <t>2013 Passout Pass Percentage</t>
  </si>
  <si>
    <t>Grade</t>
  </si>
  <si>
    <t>I Class Exemplary</t>
  </si>
  <si>
    <t>I Class with Distinction</t>
  </si>
  <si>
    <t>I Class</t>
  </si>
  <si>
    <t>II Class</t>
  </si>
  <si>
    <t>III Class</t>
  </si>
  <si>
    <t>Attended</t>
  </si>
  <si>
    <t>Fail</t>
  </si>
  <si>
    <t>No. Pass</t>
  </si>
  <si>
    <t xml:space="preserve">Pass Perc. </t>
  </si>
  <si>
    <t>O</t>
  </si>
  <si>
    <t>D</t>
  </si>
  <si>
    <t>D+</t>
  </si>
  <si>
    <t>D++</t>
  </si>
  <si>
    <t>A</t>
  </si>
  <si>
    <t>A+</t>
  </si>
  <si>
    <t>A++</t>
  </si>
  <si>
    <t>B</t>
  </si>
  <si>
    <t>B+</t>
  </si>
  <si>
    <t>C+</t>
  </si>
  <si>
    <t>DAY  UG</t>
  </si>
  <si>
    <t>BA(His)</t>
  </si>
  <si>
    <t>BA(ECO)</t>
  </si>
  <si>
    <t>BA(ENG)</t>
  </si>
  <si>
    <t>B.Sc(MA)</t>
  </si>
  <si>
    <t>B.Sc(ST)</t>
  </si>
  <si>
    <t>B.Sc(PH)</t>
  </si>
  <si>
    <t>B.Sc(CH)</t>
  </si>
  <si>
    <t>B.Sc(PB)</t>
  </si>
  <si>
    <t>B.Sc(CS)</t>
  </si>
  <si>
    <t>B.Com</t>
  </si>
  <si>
    <t>B.Sc.Viscom</t>
  </si>
  <si>
    <t>BISM</t>
  </si>
  <si>
    <t>BCA</t>
  </si>
  <si>
    <t>BBA</t>
  </si>
  <si>
    <t>B.Com(CS)</t>
  </si>
  <si>
    <t>EVE PG</t>
  </si>
  <si>
    <t>M.Sc Ap.Mat.</t>
  </si>
  <si>
    <t>M.Sc(PB)</t>
  </si>
  <si>
    <t>M.Sc.(IT)</t>
  </si>
  <si>
    <t>M.Com</t>
  </si>
  <si>
    <t>M.SW.</t>
  </si>
  <si>
    <t>MSc(St.)</t>
  </si>
  <si>
    <t>M.Sc(PH)</t>
  </si>
  <si>
    <t>M.A(HRM)</t>
  </si>
  <si>
    <t>APRIL 2009-2012 RESULTS</t>
  </si>
  <si>
    <t>DEPARTMENT</t>
  </si>
  <si>
    <t>GRADE</t>
  </si>
  <si>
    <t>First Class -Exemplary</t>
  </si>
  <si>
    <t>First Class with Distinction</t>
  </si>
  <si>
    <t>First Class</t>
  </si>
  <si>
    <t>Second Class</t>
  </si>
  <si>
    <t>Third Class</t>
  </si>
  <si>
    <t>No. appeared</t>
  </si>
  <si>
    <t>No. passed</t>
  </si>
  <si>
    <t>Pass Percentage</t>
  </si>
  <si>
    <t>DAY</t>
  </si>
  <si>
    <t>B.A.HISTORY</t>
  </si>
  <si>
    <t>B.A.ECONOMICS</t>
  </si>
  <si>
    <t>B.A.ENG. LIT.</t>
  </si>
  <si>
    <t>B.Sc.MATHS</t>
  </si>
  <si>
    <t>B.Sc.STATISTICS</t>
  </si>
  <si>
    <t>B.Sc.PHYSICS</t>
  </si>
  <si>
    <t>B.Sc.CHEMISTRY</t>
  </si>
  <si>
    <t>B.Sc.PBPB</t>
  </si>
  <si>
    <t>B.Sc.COMP. SCI.</t>
  </si>
  <si>
    <t>B.COM</t>
  </si>
  <si>
    <t>EVE</t>
  </si>
  <si>
    <t>B.Sc.VIS. COM.</t>
  </si>
  <si>
    <t>B.Sc.ISM</t>
  </si>
  <si>
    <t>B.COM(CS)</t>
  </si>
  <si>
    <t>APRIL 2010-2012 RESULTS</t>
  </si>
  <si>
    <t>PG</t>
  </si>
  <si>
    <t>M.Sc.APP. MATHS</t>
  </si>
  <si>
    <t>M.Sc.PBPB</t>
  </si>
  <si>
    <t>M.Sc.IT</t>
  </si>
  <si>
    <t>M.COM</t>
  </si>
  <si>
    <t>M.A.SW</t>
  </si>
  <si>
    <t>M.Sc.BIOSTATS</t>
  </si>
  <si>
    <t>M.A.HRM</t>
  </si>
  <si>
    <t>M.Sc.PHYSICS</t>
  </si>
  <si>
    <t>2009-11 PG passout Gradewise Count</t>
  </si>
  <si>
    <t>No appear</t>
  </si>
  <si>
    <t>No pass</t>
  </si>
  <si>
    <t>MCOM</t>
  </si>
  <si>
    <t>MHRM</t>
  </si>
  <si>
    <t>MSC APP MA</t>
  </si>
  <si>
    <t>MSC BS</t>
  </si>
  <si>
    <t>MSc IT</t>
  </si>
  <si>
    <t>MSC PB</t>
  </si>
  <si>
    <t>MSC PH</t>
  </si>
  <si>
    <t>MSW</t>
  </si>
  <si>
    <t>Grand Total</t>
  </si>
  <si>
    <t>No Grades for 2008-11 passout in UG</t>
  </si>
  <si>
    <t>APRIL 2014 PASSOUT PERCENTAGE (AFTER SUPPLEMENTARY)</t>
  </si>
  <si>
    <t>appear</t>
  </si>
  <si>
    <t>nopassed</t>
  </si>
  <si>
    <t>passOUT%</t>
  </si>
  <si>
    <t>--</t>
  </si>
  <si>
    <t>BCom AF</t>
  </si>
  <si>
    <t>BCom Hon</t>
  </si>
  <si>
    <t>Not Eligible</t>
  </si>
  <si>
    <t>APRIL 2015 PASSOUT % (after supplementary)</t>
  </si>
  <si>
    <t>no appeared</t>
  </si>
  <si>
    <t>no. passed</t>
  </si>
  <si>
    <t>pass%</t>
  </si>
  <si>
    <t>C</t>
  </si>
  <si>
    <t>BCom ISM</t>
  </si>
  <si>
    <t>M.A. Eng.</t>
  </si>
  <si>
    <t>APRIL 2016 PASSOUT % [After Supplementary]</t>
  </si>
  <si>
    <t>I CLASS</t>
  </si>
  <si>
    <t>I class With Distinction</t>
  </si>
  <si>
    <t>Not Eligible for Classification</t>
  </si>
  <si>
    <t>No Appeared</t>
  </si>
  <si>
    <t>No Passed</t>
  </si>
  <si>
    <t xml:space="preserve"> --</t>
  </si>
  <si>
    <t>Eve</t>
  </si>
  <si>
    <t>B.Sc ND</t>
  </si>
  <si>
    <t>M.Sc.(CSc)</t>
  </si>
  <si>
    <t>O+</t>
  </si>
  <si>
    <t>BA HIS</t>
  </si>
  <si>
    <t>BA ECO</t>
  </si>
  <si>
    <t>BA ENG</t>
  </si>
  <si>
    <t>BSC MAT</t>
  </si>
  <si>
    <t>BSC STAT</t>
  </si>
  <si>
    <t>BSC PHY</t>
  </si>
  <si>
    <t>BSC CHEM</t>
  </si>
  <si>
    <t>BSC PBPB</t>
  </si>
  <si>
    <t>BSC  CSC</t>
  </si>
  <si>
    <t>BCOM</t>
  </si>
  <si>
    <t>BSC CSC</t>
  </si>
  <si>
    <t>BCOM CS</t>
  </si>
  <si>
    <t>BSC VISCOM</t>
  </si>
  <si>
    <t>BCOM HON</t>
  </si>
  <si>
    <t>BCOM AF</t>
  </si>
  <si>
    <t>BSC CND</t>
  </si>
  <si>
    <t>MSC PBPB</t>
  </si>
  <si>
    <t>MSC BIOST</t>
  </si>
  <si>
    <t>MA HRM</t>
  </si>
  <si>
    <t>MSC PHY</t>
  </si>
  <si>
    <t>MA ENG</t>
  </si>
  <si>
    <t>MSC CSC</t>
  </si>
  <si>
    <t>NOT ELIG.</t>
  </si>
  <si>
    <t>PASS CNT</t>
  </si>
  <si>
    <t>PG TOTAL</t>
  </si>
  <si>
    <t>EVE UG</t>
  </si>
  <si>
    <t>DAY UG</t>
  </si>
  <si>
    <t>DAY-EVE UG TOTAL</t>
  </si>
  <si>
    <t>NO APPEAR</t>
  </si>
  <si>
    <t>passout%</t>
  </si>
  <si>
    <t>Appear</t>
  </si>
  <si>
    <t>passed</t>
  </si>
  <si>
    <t>pass %</t>
  </si>
  <si>
    <t>Total</t>
  </si>
  <si>
    <t>BCOM ISM</t>
  </si>
  <si>
    <t>MA JOUR</t>
  </si>
  <si>
    <t>MAHRM</t>
  </si>
  <si>
    <t>MSC APPMAT</t>
  </si>
  <si>
    <t>MSC CHEM</t>
  </si>
  <si>
    <t>APRIL 2018 PASSOUT % [After Supplementary]</t>
  </si>
  <si>
    <t>examyear</t>
  </si>
  <si>
    <t>exammon</t>
  </si>
  <si>
    <t>BATCH FROM</t>
  </si>
  <si>
    <t>COURSE</t>
  </si>
  <si>
    <t>APPEAR</t>
  </si>
  <si>
    <t>MPHIL PBPB</t>
  </si>
  <si>
    <t>MPHIL COM</t>
  </si>
  <si>
    <t>MPHIL PHY</t>
  </si>
  <si>
    <t>MPHIL STAT</t>
  </si>
  <si>
    <t>GRADE WISE COUNT APRIL 2019 PASSOUT (after supplementary)</t>
  </si>
  <si>
    <t>NE</t>
  </si>
  <si>
    <t>no. appear</t>
  </si>
  <si>
    <t>no. pass</t>
  </si>
  <si>
    <t>passperc</t>
  </si>
  <si>
    <t>SFS - UG</t>
  </si>
  <si>
    <t>BSc. NFSMD</t>
  </si>
  <si>
    <t>UG SFS TOTAL</t>
  </si>
  <si>
    <t>UG TOTAL</t>
  </si>
  <si>
    <t>M.A. JC</t>
  </si>
  <si>
    <t>M.Sc. Ch.</t>
  </si>
  <si>
    <t>PG Total</t>
  </si>
  <si>
    <t>mphil com</t>
  </si>
  <si>
    <t>mphil csc</t>
  </si>
  <si>
    <t>APRIL 2020 EXAM RESULT - AFTER FEB21 SUPPLEMENTARY</t>
  </si>
  <si>
    <t>&gt;=45</t>
  </si>
  <si>
    <t>&gt;=50</t>
  </si>
  <si>
    <t>&gt;=55</t>
  </si>
  <si>
    <t>&gt;=60</t>
  </si>
  <si>
    <t>&gt;=65</t>
  </si>
  <si>
    <t>&gt;=70</t>
  </si>
  <si>
    <t>&gt;=75</t>
  </si>
  <si>
    <t>&gt;=80</t>
  </si>
  <si>
    <t>&gt;=85</t>
  </si>
  <si>
    <t>&gt;=90</t>
  </si>
  <si>
    <t>&gt;=95</t>
  </si>
  <si>
    <t>course</t>
  </si>
  <si>
    <t>row total</t>
  </si>
  <si>
    <t>appeared</t>
  </si>
  <si>
    <t>fail</t>
  </si>
  <si>
    <t>AIDED UG</t>
  </si>
  <si>
    <t>sfs ug</t>
  </si>
  <si>
    <t>sfs ug total</t>
  </si>
  <si>
    <t>M.Com. AF</t>
  </si>
  <si>
    <t>M.Sc. FSND</t>
  </si>
  <si>
    <t>pg total</t>
  </si>
  <si>
    <t>passoutcnt</t>
  </si>
  <si>
    <t>day ug</t>
  </si>
  <si>
    <t>day ug total</t>
  </si>
  <si>
    <t>B.Com BIM</t>
  </si>
  <si>
    <t>EVE UG TOTAL</t>
  </si>
  <si>
    <t>M.Com (CS)</t>
  </si>
  <si>
    <t>eve pg total</t>
  </si>
  <si>
    <t>APRIL 2021 - PASSOUT GRADE-WISE COUNT AFTER SUPPLEMENTARY</t>
  </si>
  <si>
    <t>passedcnt</t>
  </si>
  <si>
    <t>FAIL</t>
  </si>
  <si>
    <t>PASS%</t>
  </si>
  <si>
    <t>DAY UG TOTAL</t>
  </si>
  <si>
    <t>B.Com(PA)</t>
  </si>
  <si>
    <t>B.Sc.(Psy.)</t>
  </si>
  <si>
    <t>pg</t>
  </si>
  <si>
    <t>GRANDTOTAL</t>
  </si>
  <si>
    <t>APRIL 2023 PASSOUT GRADEWISE COUNT</t>
  </si>
  <si>
    <t>pass</t>
  </si>
  <si>
    <t>sfs ug tot</t>
  </si>
  <si>
    <t>B.Voc.(TT)</t>
  </si>
  <si>
    <t>ug total</t>
  </si>
  <si>
    <t>M.A. Eco.</t>
  </si>
  <si>
    <t>M.A. Tamil</t>
  </si>
  <si>
    <t>M.Sc. CnsPsy</t>
  </si>
  <si>
    <t>BCom CA</t>
  </si>
  <si>
    <t>BSc.CSc(cgs)</t>
  </si>
  <si>
    <t>APRIL 2024 PASSOUT GRADEWISE COUNT</t>
  </si>
  <si>
    <t>Self finance UG</t>
  </si>
  <si>
    <t>Aided UG</t>
  </si>
  <si>
    <t>ug aided total</t>
  </si>
  <si>
    <t>UG+PG</t>
  </si>
  <si>
    <t>BSc CSc(AI)</t>
  </si>
  <si>
    <t>BSc CSC(DS)</t>
  </si>
  <si>
    <t>APRIL 2025 GRADECOUNT</t>
  </si>
  <si>
    <t>AIDED UG TOTAL</t>
  </si>
  <si>
    <t>SFS UG</t>
  </si>
  <si>
    <t>SFS PG</t>
  </si>
</sst>
</file>

<file path=xl/styles.xml><?xml version="1.0" encoding="utf-8"?>
<styleSheet xmlns="http://schemas.openxmlformats.org/spreadsheetml/2006/main">
  <numFmts count="2">
    <numFmt numFmtId="164" formatCode="0.00;[Red]0.00"/>
    <numFmt numFmtId="165" formatCode="0.0"/>
  </numFmts>
  <fonts count="10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vertical="center" textRotation="90" wrapText="1"/>
    </xf>
    <xf numFmtId="0" fontId="2" fillId="0" borderId="2" xfId="0" applyFont="1" applyBorder="1"/>
    <xf numFmtId="0" fontId="1" fillId="0" borderId="2" xfId="0" applyFont="1" applyBorder="1"/>
    <xf numFmtId="0" fontId="3" fillId="0" borderId="2" xfId="0" applyFont="1" applyBorder="1"/>
    <xf numFmtId="0" fontId="2" fillId="0" borderId="2" xfId="0" applyFont="1" applyBorder="1" applyAlignment="1">
      <alignment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horizontal="center" textRotation="90" wrapText="1"/>
    </xf>
    <xf numFmtId="0" fontId="2" fillId="0" borderId="2" xfId="0" applyFont="1" applyBorder="1" applyAlignment="1">
      <alignment textRotation="90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/>
    <xf numFmtId="1" fontId="3" fillId="0" borderId="2" xfId="0" applyNumberFormat="1" applyFont="1" applyBorder="1"/>
    <xf numFmtId="0" fontId="1" fillId="0" borderId="4" xfId="0" applyFont="1" applyBorder="1" applyAlignment="1">
      <alignment horizontal="center" vertical="top"/>
    </xf>
    <xf numFmtId="0" fontId="1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0" xfId="0" applyAlignment="1">
      <alignment horizontal="center"/>
    </xf>
    <xf numFmtId="0" fontId="4" fillId="2" borderId="2" xfId="0" applyFont="1" applyFill="1" applyBorder="1"/>
    <xf numFmtId="0" fontId="0" fillId="0" borderId="2" xfId="0" applyBorder="1" applyAlignment="1">
      <alignment horizontal="left"/>
    </xf>
    <xf numFmtId="0" fontId="0" fillId="0" borderId="2" xfId="0" applyNumberFormat="1" applyBorder="1"/>
    <xf numFmtId="0" fontId="4" fillId="2" borderId="2" xfId="0" applyFont="1" applyFill="1" applyBorder="1" applyAlignment="1">
      <alignment horizontal="left"/>
    </xf>
    <xf numFmtId="0" fontId="4" fillId="2" borderId="2" xfId="0" applyNumberFormat="1" applyFont="1" applyFill="1" applyBorder="1"/>
    <xf numFmtId="0" fontId="4" fillId="0" borderId="2" xfId="0" applyFont="1" applyBorder="1"/>
    <xf numFmtId="0" fontId="4" fillId="0" borderId="0" xfId="0" applyFont="1"/>
    <xf numFmtId="0" fontId="0" fillId="0" borderId="2" xfId="0" applyBorder="1"/>
    <xf numFmtId="0" fontId="0" fillId="3" borderId="2" xfId="0" applyFill="1" applyBorder="1"/>
    <xf numFmtId="0" fontId="4" fillId="0" borderId="2" xfId="0" applyFont="1" applyBorder="1" applyAlignment="1">
      <alignment textRotation="90"/>
    </xf>
    <xf numFmtId="0" fontId="4" fillId="0" borderId="2" xfId="0" quotePrefix="1" applyFont="1" applyBorder="1"/>
    <xf numFmtId="0" fontId="0" fillId="0" borderId="2" xfId="0" applyFont="1" applyBorder="1"/>
    <xf numFmtId="0" fontId="5" fillId="0" borderId="2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4" fillId="0" borderId="4" xfId="0" applyFont="1" applyBorder="1" applyAlignment="1">
      <alignment wrapText="1"/>
    </xf>
    <xf numFmtId="164" fontId="4" fillId="0" borderId="2" xfId="0" applyNumberFormat="1" applyFont="1" applyBorder="1" applyAlignment="1">
      <alignment wrapText="1"/>
    </xf>
    <xf numFmtId="0" fontId="0" fillId="0" borderId="4" xfId="0" applyBorder="1"/>
    <xf numFmtId="164" fontId="0" fillId="0" borderId="2" xfId="0" applyNumberFormat="1" applyBorder="1"/>
    <xf numFmtId="0" fontId="4" fillId="0" borderId="2" xfId="0" applyFont="1" applyBorder="1" applyAlignment="1">
      <alignment horizontal="left"/>
    </xf>
    <xf numFmtId="0" fontId="4" fillId="0" borderId="2" xfId="0" applyNumberFormat="1" applyFont="1" applyBorder="1"/>
    <xf numFmtId="0" fontId="0" fillId="0" borderId="2" xfId="0" applyBorder="1" applyAlignment="1">
      <alignment horizontal="left" indent="1"/>
    </xf>
    <xf numFmtId="0" fontId="0" fillId="0" borderId="2" xfId="0" applyNumberFormat="1" applyFont="1" applyBorder="1"/>
    <xf numFmtId="0" fontId="7" fillId="0" borderId="2" xfId="0" applyFont="1" applyBorder="1" applyAlignment="1">
      <alignment horizontal="center" vertical="center"/>
    </xf>
    <xf numFmtId="165" fontId="4" fillId="0" borderId="2" xfId="0" applyNumberFormat="1" applyFont="1" applyFill="1" applyBorder="1"/>
    <xf numFmtId="165" fontId="0" fillId="0" borderId="2" xfId="0" applyNumberFormat="1" applyBorder="1"/>
    <xf numFmtId="0" fontId="8" fillId="0" borderId="9" xfId="0" applyFont="1" applyBorder="1"/>
    <xf numFmtId="0" fontId="8" fillId="0" borderId="10" xfId="0" applyFont="1" applyBorder="1"/>
    <xf numFmtId="0" fontId="9" fillId="0" borderId="11" xfId="0" applyFont="1" applyBorder="1"/>
    <xf numFmtId="0" fontId="9" fillId="0" borderId="12" xfId="0" applyFont="1" applyBorder="1"/>
    <xf numFmtId="0" fontId="9" fillId="0" borderId="12" xfId="0" applyFont="1" applyBorder="1" applyAlignment="1">
      <alignment horizontal="right"/>
    </xf>
    <xf numFmtId="0" fontId="8" fillId="3" borderId="11" xfId="0" applyFont="1" applyFill="1" applyBorder="1"/>
    <xf numFmtId="0" fontId="8" fillId="3" borderId="12" xfId="0" applyFont="1" applyFill="1" applyBorder="1" applyAlignment="1">
      <alignment horizontal="right"/>
    </xf>
    <xf numFmtId="0" fontId="8" fillId="3" borderId="12" xfId="0" applyFont="1" applyFill="1" applyBorder="1"/>
    <xf numFmtId="0" fontId="0" fillId="4" borderId="2" xfId="0" applyFill="1" applyBorder="1"/>
    <xf numFmtId="0" fontId="0" fillId="5" borderId="2" xfId="0" applyFill="1" applyBorder="1"/>
    <xf numFmtId="0" fontId="0" fillId="6" borderId="2" xfId="0" applyFill="1" applyBorder="1"/>
    <xf numFmtId="0" fontId="0" fillId="7" borderId="2" xfId="0" applyFill="1" applyBorder="1"/>
    <xf numFmtId="0" fontId="0" fillId="8" borderId="2" xfId="0" applyFill="1" applyBorder="1"/>
    <xf numFmtId="0" fontId="0" fillId="9" borderId="2" xfId="0" applyFill="1" applyBorder="1"/>
    <xf numFmtId="0" fontId="4" fillId="0" borderId="2" xfId="0" applyFont="1" applyFill="1" applyBorder="1"/>
    <xf numFmtId="0" fontId="0" fillId="0" borderId="2" xfId="0" applyFill="1" applyBorder="1"/>
    <xf numFmtId="0" fontId="4" fillId="3" borderId="2" xfId="0" applyFont="1" applyFill="1" applyBorder="1"/>
    <xf numFmtId="0" fontId="0" fillId="4" borderId="8" xfId="0" applyFill="1" applyBorder="1"/>
    <xf numFmtId="0" fontId="0" fillId="0" borderId="0" xfId="0"/>
    <xf numFmtId="0" fontId="0" fillId="0" borderId="2" xfId="0" applyBorder="1"/>
    <xf numFmtId="0" fontId="4" fillId="0" borderId="2" xfId="0" applyFont="1" applyBorder="1"/>
    <xf numFmtId="0" fontId="4" fillId="0" borderId="2" xfId="0" applyFont="1" applyFill="1" applyBorder="1"/>
    <xf numFmtId="0" fontId="0" fillId="0" borderId="2" xfId="0" applyNumberFormat="1" applyBorder="1"/>
    <xf numFmtId="0" fontId="0" fillId="0" borderId="2" xfId="0" applyBorder="1" applyAlignment="1">
      <alignment horizontal="left" indent="2"/>
    </xf>
    <xf numFmtId="0" fontId="2" fillId="2" borderId="2" xfId="0" applyFont="1" applyFill="1" applyBorder="1"/>
    <xf numFmtId="0" fontId="2" fillId="2" borderId="8" xfId="0" applyFont="1" applyFill="1" applyBorder="1"/>
    <xf numFmtId="0" fontId="2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 indent="1"/>
    </xf>
    <xf numFmtId="0" fontId="1" fillId="0" borderId="2" xfId="0" applyNumberFormat="1" applyFont="1" applyBorder="1"/>
    <xf numFmtId="0" fontId="2" fillId="0" borderId="2" xfId="0" applyFont="1" applyBorder="1" applyAlignment="1">
      <alignment horizontal="left" indent="1"/>
    </xf>
    <xf numFmtId="0" fontId="2" fillId="0" borderId="2" xfId="0" applyNumberFormat="1" applyFont="1" applyBorder="1"/>
    <xf numFmtId="0" fontId="2" fillId="0" borderId="2" xfId="0" applyNumberFormat="1" applyFont="1" applyFill="1" applyBorder="1"/>
    <xf numFmtId="0" fontId="2" fillId="2" borderId="2" xfId="0" applyFont="1" applyFill="1" applyBorder="1" applyAlignment="1">
      <alignment horizontal="left"/>
    </xf>
    <xf numFmtId="0" fontId="2" fillId="2" borderId="2" xfId="0" applyNumberFormat="1" applyFont="1" applyFill="1" applyBorder="1"/>
    <xf numFmtId="0" fontId="1" fillId="10" borderId="2" xfId="0" applyFont="1" applyFill="1" applyBorder="1" applyAlignment="1">
      <alignment horizontal="left" indent="1"/>
    </xf>
    <xf numFmtId="0" fontId="1" fillId="10" borderId="2" xfId="0" applyFont="1" applyFill="1" applyBorder="1"/>
    <xf numFmtId="0" fontId="2" fillId="10" borderId="2" xfId="0" applyFont="1" applyFill="1" applyBorder="1"/>
    <xf numFmtId="0" fontId="2" fillId="0" borderId="8" xfId="0" applyFont="1" applyFill="1" applyBorder="1"/>
    <xf numFmtId="0" fontId="2" fillId="11" borderId="2" xfId="0" applyFont="1" applyFill="1" applyBorder="1" applyAlignment="1">
      <alignment horizontal="left"/>
    </xf>
    <xf numFmtId="0" fontId="2" fillId="11" borderId="0" xfId="0" applyNumberFormat="1" applyFont="1" applyFill="1" applyBorder="1"/>
    <xf numFmtId="0" fontId="2" fillId="11" borderId="2" xfId="0" applyNumberFormat="1" applyFont="1" applyFill="1" applyBorder="1"/>
    <xf numFmtId="0" fontId="4" fillId="12" borderId="2" xfId="0" applyFont="1" applyFill="1" applyBorder="1"/>
    <xf numFmtId="0" fontId="0" fillId="12" borderId="0" xfId="0" applyFill="1"/>
    <xf numFmtId="0" fontId="4" fillId="0" borderId="8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textRotation="90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textRotation="90"/>
    </xf>
    <xf numFmtId="0" fontId="2" fillId="0" borderId="7" xfId="0" applyFont="1" applyBorder="1" applyAlignment="1">
      <alignment horizontal="center" textRotation="90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textRotation="90"/>
    </xf>
    <xf numFmtId="0" fontId="1" fillId="0" borderId="5" xfId="0" applyFont="1" applyBorder="1" applyAlignment="1">
      <alignment horizontal="center" vertical="center" textRotation="90"/>
    </xf>
    <xf numFmtId="0" fontId="1" fillId="0" borderId="6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90"/>
    </xf>
    <xf numFmtId="0" fontId="2" fillId="0" borderId="8" xfId="0" applyFont="1" applyBorder="1" applyAlignment="1">
      <alignment horizontal="center" vertical="center" textRotation="90"/>
    </xf>
    <xf numFmtId="0" fontId="2" fillId="0" borderId="7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textRotation="90" wrapText="1"/>
    </xf>
    <xf numFmtId="0" fontId="2" fillId="0" borderId="5" xfId="0" applyFont="1" applyBorder="1" applyAlignment="1">
      <alignment horizontal="center" textRotation="90" wrapText="1"/>
    </xf>
    <xf numFmtId="0" fontId="2" fillId="0" borderId="6" xfId="0" applyFont="1" applyBorder="1" applyAlignment="1">
      <alignment horizontal="center" textRotation="90" wrapText="1"/>
    </xf>
    <xf numFmtId="0" fontId="2" fillId="0" borderId="2" xfId="0" applyFont="1" applyBorder="1" applyAlignment="1">
      <alignment horizontal="center" textRotation="90" wrapText="1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Border="1"/>
    <xf numFmtId="0" fontId="4" fillId="0" borderId="2" xfId="0" applyFont="1" applyBorder="1"/>
    <xf numFmtId="0" fontId="0" fillId="0" borderId="2" xfId="0" applyBorder="1"/>
    <xf numFmtId="0" fontId="4" fillId="0" borderId="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5"/>
  <sheetViews>
    <sheetView tabSelected="1" workbookViewId="0">
      <selection activeCell="F8" sqref="F8"/>
    </sheetView>
  </sheetViews>
  <sheetFormatPr defaultRowHeight="15"/>
  <sheetData>
    <row r="1" spans="1:15">
      <c r="A1" s="129"/>
      <c r="B1" s="129"/>
      <c r="C1" s="129"/>
      <c r="D1" s="129" t="s">
        <v>239</v>
      </c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</row>
    <row r="2" spans="1:15" ht="15.75">
      <c r="A2" s="129"/>
      <c r="B2" s="127" t="s">
        <v>185</v>
      </c>
      <c r="C2" s="127" t="s">
        <v>186</v>
      </c>
      <c r="D2" s="127" t="s">
        <v>187</v>
      </c>
      <c r="E2" s="127" t="s">
        <v>188</v>
      </c>
      <c r="F2" s="127" t="s">
        <v>189</v>
      </c>
      <c r="G2" s="127" t="s">
        <v>190</v>
      </c>
      <c r="H2" s="127" t="s">
        <v>191</v>
      </c>
      <c r="I2" s="127" t="s">
        <v>192</v>
      </c>
      <c r="J2" s="127" t="s">
        <v>193</v>
      </c>
      <c r="K2" s="127" t="s">
        <v>194</v>
      </c>
      <c r="L2" s="127"/>
      <c r="M2" s="129"/>
      <c r="N2" s="129"/>
      <c r="O2" s="129"/>
    </row>
    <row r="3" spans="1:15">
      <c r="A3" s="128"/>
      <c r="B3" s="128" t="s">
        <v>20</v>
      </c>
      <c r="C3" s="128" t="s">
        <v>18</v>
      </c>
      <c r="D3" s="128" t="s">
        <v>19</v>
      </c>
      <c r="E3" s="128" t="s">
        <v>15</v>
      </c>
      <c r="F3" s="128" t="s">
        <v>16</v>
      </c>
      <c r="G3" s="128" t="s">
        <v>17</v>
      </c>
      <c r="H3" s="128" t="s">
        <v>12</v>
      </c>
      <c r="I3" s="128" t="s">
        <v>13</v>
      </c>
      <c r="J3" s="128" t="s">
        <v>14</v>
      </c>
      <c r="K3" s="128" t="s">
        <v>11</v>
      </c>
      <c r="L3" s="128" t="s">
        <v>223</v>
      </c>
      <c r="M3" s="128" t="s">
        <v>198</v>
      </c>
      <c r="N3" s="128" t="s">
        <v>199</v>
      </c>
      <c r="O3" s="128" t="s">
        <v>216</v>
      </c>
    </row>
    <row r="4" spans="1:15">
      <c r="A4" s="129" t="s">
        <v>31</v>
      </c>
      <c r="B4" s="129"/>
      <c r="C4" s="129"/>
      <c r="D4" s="129"/>
      <c r="E4" s="129"/>
      <c r="F4" s="129">
        <v>4</v>
      </c>
      <c r="G4" s="129">
        <v>8</v>
      </c>
      <c r="H4" s="129">
        <v>30</v>
      </c>
      <c r="I4" s="129">
        <v>58</v>
      </c>
      <c r="J4" s="129">
        <v>42</v>
      </c>
      <c r="K4" s="129">
        <v>1</v>
      </c>
      <c r="L4" s="129">
        <v>143</v>
      </c>
      <c r="M4" s="129">
        <v>143</v>
      </c>
      <c r="N4" s="129">
        <v>0</v>
      </c>
      <c r="O4" s="129">
        <v>100</v>
      </c>
    </row>
    <row r="5" spans="1:15">
      <c r="A5" s="129" t="s">
        <v>28</v>
      </c>
      <c r="B5" s="129"/>
      <c r="C5" s="129"/>
      <c r="D5" s="129"/>
      <c r="E5" s="129">
        <v>2</v>
      </c>
      <c r="F5" s="129">
        <v>9</v>
      </c>
      <c r="G5" s="129">
        <v>12</v>
      </c>
      <c r="H5" s="129">
        <v>11</v>
      </c>
      <c r="I5" s="129">
        <v>2</v>
      </c>
      <c r="J5" s="129"/>
      <c r="K5" s="129"/>
      <c r="L5" s="129">
        <v>36</v>
      </c>
      <c r="M5" s="129">
        <v>43</v>
      </c>
      <c r="N5" s="129">
        <v>7</v>
      </c>
      <c r="O5" s="129">
        <v>83.720930232558146</v>
      </c>
    </row>
    <row r="6" spans="1:15">
      <c r="A6" s="129" t="s">
        <v>30</v>
      </c>
      <c r="B6" s="129"/>
      <c r="C6" s="129"/>
      <c r="D6" s="129"/>
      <c r="E6" s="129"/>
      <c r="F6" s="129">
        <v>1</v>
      </c>
      <c r="G6" s="129">
        <v>4</v>
      </c>
      <c r="H6" s="129">
        <v>10</v>
      </c>
      <c r="I6" s="129">
        <v>25</v>
      </c>
      <c r="J6" s="129">
        <v>5</v>
      </c>
      <c r="K6" s="129"/>
      <c r="L6" s="129">
        <v>45</v>
      </c>
      <c r="M6" s="129">
        <v>46</v>
      </c>
      <c r="N6" s="129">
        <v>1</v>
      </c>
      <c r="O6" s="129">
        <v>97.826086956521735</v>
      </c>
    </row>
    <row r="7" spans="1:15">
      <c r="A7" s="129" t="s">
        <v>25</v>
      </c>
      <c r="B7" s="129"/>
      <c r="C7" s="129"/>
      <c r="D7" s="129"/>
      <c r="E7" s="129">
        <v>1</v>
      </c>
      <c r="F7" s="129">
        <v>10</v>
      </c>
      <c r="G7" s="129">
        <v>7</v>
      </c>
      <c r="H7" s="129">
        <v>6</v>
      </c>
      <c r="I7" s="129">
        <v>4</v>
      </c>
      <c r="J7" s="129"/>
      <c r="K7" s="129"/>
      <c r="L7" s="129">
        <v>28</v>
      </c>
      <c r="M7" s="129">
        <v>42</v>
      </c>
      <c r="N7" s="129">
        <v>14</v>
      </c>
      <c r="O7" s="129">
        <v>66.666666666666671</v>
      </c>
    </row>
    <row r="8" spans="1:15">
      <c r="A8" s="129" t="s">
        <v>29</v>
      </c>
      <c r="B8" s="129"/>
      <c r="C8" s="129"/>
      <c r="D8" s="129">
        <v>6</v>
      </c>
      <c r="E8" s="129">
        <v>3</v>
      </c>
      <c r="F8" s="129">
        <v>5</v>
      </c>
      <c r="G8" s="129">
        <v>10</v>
      </c>
      <c r="H8" s="129">
        <v>5</v>
      </c>
      <c r="I8" s="129">
        <v>3</v>
      </c>
      <c r="J8" s="129">
        <v>2</v>
      </c>
      <c r="K8" s="129"/>
      <c r="L8" s="129">
        <v>34</v>
      </c>
      <c r="M8" s="129">
        <v>36</v>
      </c>
      <c r="N8" s="129">
        <v>2</v>
      </c>
      <c r="O8" s="129">
        <v>94.444444444444443</v>
      </c>
    </row>
    <row r="9" spans="1:15">
      <c r="A9" s="129" t="s">
        <v>27</v>
      </c>
      <c r="B9" s="129"/>
      <c r="C9" s="129"/>
      <c r="D9" s="129">
        <v>1</v>
      </c>
      <c r="E9" s="129">
        <v>3</v>
      </c>
      <c r="F9" s="129"/>
      <c r="G9" s="129">
        <v>2</v>
      </c>
      <c r="H9" s="129">
        <v>5</v>
      </c>
      <c r="I9" s="129">
        <v>1</v>
      </c>
      <c r="J9" s="129">
        <v>2</v>
      </c>
      <c r="K9" s="129"/>
      <c r="L9" s="129">
        <v>14</v>
      </c>
      <c r="M9" s="129">
        <v>17</v>
      </c>
      <c r="N9" s="129">
        <v>3</v>
      </c>
      <c r="O9" s="129">
        <v>82.352941176470594</v>
      </c>
    </row>
    <row r="10" spans="1:15">
      <c r="A10" s="129" t="s">
        <v>26</v>
      </c>
      <c r="B10" s="129"/>
      <c r="C10" s="129">
        <v>1</v>
      </c>
      <c r="D10" s="129">
        <v>4</v>
      </c>
      <c r="E10" s="129">
        <v>6</v>
      </c>
      <c r="F10" s="129">
        <v>9</v>
      </c>
      <c r="G10" s="129">
        <v>7</v>
      </c>
      <c r="H10" s="129">
        <v>8</v>
      </c>
      <c r="I10" s="129">
        <v>5</v>
      </c>
      <c r="J10" s="129">
        <v>3</v>
      </c>
      <c r="K10" s="129">
        <v>1</v>
      </c>
      <c r="L10" s="129">
        <v>44</v>
      </c>
      <c r="M10" s="129">
        <v>51</v>
      </c>
      <c r="N10" s="129">
        <v>7</v>
      </c>
      <c r="O10" s="129">
        <v>86.274509803921575</v>
      </c>
    </row>
    <row r="11" spans="1:15">
      <c r="A11" s="129" t="s">
        <v>23</v>
      </c>
      <c r="B11" s="129">
        <v>2</v>
      </c>
      <c r="C11" s="129">
        <v>14</v>
      </c>
      <c r="D11" s="129">
        <v>26</v>
      </c>
      <c r="E11" s="129">
        <v>20</v>
      </c>
      <c r="F11" s="129">
        <v>17</v>
      </c>
      <c r="G11" s="129">
        <v>14</v>
      </c>
      <c r="H11" s="129">
        <v>6</v>
      </c>
      <c r="I11" s="129">
        <v>1</v>
      </c>
      <c r="J11" s="129"/>
      <c r="K11" s="129"/>
      <c r="L11" s="129">
        <v>100</v>
      </c>
      <c r="M11" s="129">
        <v>114</v>
      </c>
      <c r="N11" s="129">
        <v>14</v>
      </c>
      <c r="O11" s="129">
        <v>87.719298245614041</v>
      </c>
    </row>
    <row r="12" spans="1:15">
      <c r="A12" s="129" t="s">
        <v>24</v>
      </c>
      <c r="B12" s="129"/>
      <c r="C12" s="129">
        <v>2</v>
      </c>
      <c r="D12" s="129">
        <v>5</v>
      </c>
      <c r="E12" s="129">
        <v>26</v>
      </c>
      <c r="F12" s="129">
        <v>15</v>
      </c>
      <c r="G12" s="129">
        <v>2</v>
      </c>
      <c r="H12" s="129"/>
      <c r="I12" s="129"/>
      <c r="J12" s="129"/>
      <c r="K12" s="129"/>
      <c r="L12" s="129">
        <v>50</v>
      </c>
      <c r="M12" s="129">
        <v>51</v>
      </c>
      <c r="N12" s="129">
        <v>1</v>
      </c>
      <c r="O12" s="129">
        <v>98.039215686274517</v>
      </c>
    </row>
    <row r="13" spans="1:15">
      <c r="A13" s="129" t="s">
        <v>22</v>
      </c>
      <c r="B13" s="129">
        <v>7</v>
      </c>
      <c r="C13" s="129">
        <v>4</v>
      </c>
      <c r="D13" s="129">
        <v>2</v>
      </c>
      <c r="E13" s="129">
        <v>3</v>
      </c>
      <c r="F13" s="129">
        <v>2</v>
      </c>
      <c r="G13" s="129"/>
      <c r="H13" s="129">
        <v>4</v>
      </c>
      <c r="I13" s="129">
        <v>1</v>
      </c>
      <c r="J13" s="129"/>
      <c r="K13" s="129"/>
      <c r="L13" s="129">
        <v>23</v>
      </c>
      <c r="M13" s="129">
        <v>25</v>
      </c>
      <c r="N13" s="129">
        <v>2</v>
      </c>
      <c r="O13" s="129">
        <v>92</v>
      </c>
    </row>
    <row r="14" spans="1:15" ht="45">
      <c r="A14" s="130" t="s">
        <v>240</v>
      </c>
      <c r="B14" s="128">
        <v>9</v>
      </c>
      <c r="C14" s="128">
        <v>21</v>
      </c>
      <c r="D14" s="128">
        <v>44</v>
      </c>
      <c r="E14" s="128">
        <v>64</v>
      </c>
      <c r="F14" s="128">
        <v>72</v>
      </c>
      <c r="G14" s="128">
        <v>66</v>
      </c>
      <c r="H14" s="128">
        <v>85</v>
      </c>
      <c r="I14" s="128">
        <v>100</v>
      </c>
      <c r="J14" s="128">
        <v>54</v>
      </c>
      <c r="K14" s="128">
        <v>2</v>
      </c>
      <c r="L14" s="128">
        <v>517</v>
      </c>
      <c r="M14" s="128">
        <v>568</v>
      </c>
      <c r="N14" s="128">
        <v>51</v>
      </c>
      <c r="O14" s="129">
        <v>91.021126760563376</v>
      </c>
    </row>
    <row r="15" spans="1:15">
      <c r="A15" s="129"/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</row>
    <row r="16" spans="1:15">
      <c r="A16" s="128" t="s">
        <v>241</v>
      </c>
      <c r="B16" s="129"/>
      <c r="C16" s="129" t="s">
        <v>18</v>
      </c>
      <c r="D16" s="129" t="s">
        <v>19</v>
      </c>
      <c r="E16" s="129" t="s">
        <v>15</v>
      </c>
      <c r="F16" s="129" t="s">
        <v>16</v>
      </c>
      <c r="G16" s="129" t="s">
        <v>17</v>
      </c>
      <c r="H16" s="129" t="s">
        <v>12</v>
      </c>
      <c r="I16" s="129" t="s">
        <v>13</v>
      </c>
      <c r="J16" s="129" t="s">
        <v>14</v>
      </c>
      <c r="K16" s="129" t="s">
        <v>11</v>
      </c>
      <c r="L16" s="129"/>
      <c r="M16" s="129"/>
      <c r="N16" s="129"/>
      <c r="O16" s="129"/>
    </row>
    <row r="17" spans="1:15">
      <c r="A17" s="129" t="s">
        <v>31</v>
      </c>
      <c r="B17" s="129"/>
      <c r="C17" s="129"/>
      <c r="D17" s="129">
        <v>2</v>
      </c>
      <c r="E17" s="129">
        <v>18</v>
      </c>
      <c r="F17" s="129">
        <v>61</v>
      </c>
      <c r="G17" s="129">
        <v>79</v>
      </c>
      <c r="H17" s="129">
        <v>79</v>
      </c>
      <c r="I17" s="129">
        <v>39</v>
      </c>
      <c r="J17" s="129">
        <v>2</v>
      </c>
      <c r="K17" s="129"/>
      <c r="L17" s="129">
        <v>280</v>
      </c>
      <c r="M17" s="129">
        <v>281</v>
      </c>
      <c r="N17" s="129">
        <v>1</v>
      </c>
      <c r="O17" s="129">
        <v>99.644128113879006</v>
      </c>
    </row>
    <row r="18" spans="1:15">
      <c r="A18" s="129" t="s">
        <v>209</v>
      </c>
      <c r="B18" s="129"/>
      <c r="C18" s="129"/>
      <c r="D18" s="129">
        <v>7</v>
      </c>
      <c r="E18" s="129">
        <v>12</v>
      </c>
      <c r="F18" s="129">
        <v>10</v>
      </c>
      <c r="G18" s="129">
        <v>13</v>
      </c>
      <c r="H18" s="129">
        <v>11</v>
      </c>
      <c r="I18" s="129">
        <v>2</v>
      </c>
      <c r="J18" s="129"/>
      <c r="K18" s="129"/>
      <c r="L18" s="129">
        <v>55</v>
      </c>
      <c r="M18" s="129">
        <v>56</v>
      </c>
      <c r="N18" s="129">
        <v>1</v>
      </c>
      <c r="O18" s="129">
        <v>98.214285714285708</v>
      </c>
    </row>
    <row r="19" spans="1:15">
      <c r="A19" s="129" t="s">
        <v>36</v>
      </c>
      <c r="B19" s="129"/>
      <c r="C19" s="129"/>
      <c r="D19" s="129">
        <v>1</v>
      </c>
      <c r="E19" s="129">
        <v>3</v>
      </c>
      <c r="F19" s="129">
        <v>23</v>
      </c>
      <c r="G19" s="129">
        <v>59</v>
      </c>
      <c r="H19" s="129">
        <v>71</v>
      </c>
      <c r="I19" s="129">
        <v>30</v>
      </c>
      <c r="J19" s="129">
        <v>3</v>
      </c>
      <c r="K19" s="129"/>
      <c r="L19" s="129">
        <v>190</v>
      </c>
      <c r="M19" s="129">
        <v>196</v>
      </c>
      <c r="N19" s="129">
        <v>6</v>
      </c>
      <c r="O19" s="129">
        <v>96.938775510204081</v>
      </c>
    </row>
    <row r="20" spans="1:15">
      <c r="A20" s="129" t="s">
        <v>218</v>
      </c>
      <c r="B20" s="129"/>
      <c r="C20" s="129"/>
      <c r="D20" s="129"/>
      <c r="E20" s="129"/>
      <c r="F20" s="129">
        <v>3</v>
      </c>
      <c r="G20" s="129">
        <v>15</v>
      </c>
      <c r="H20" s="129">
        <v>23</v>
      </c>
      <c r="I20" s="129">
        <v>18</v>
      </c>
      <c r="J20" s="129">
        <v>7</v>
      </c>
      <c r="K20" s="129">
        <v>2</v>
      </c>
      <c r="L20" s="129">
        <v>68</v>
      </c>
      <c r="M20" s="129">
        <v>70</v>
      </c>
      <c r="N20" s="129">
        <v>2</v>
      </c>
      <c r="O20" s="129">
        <v>97.142857142857139</v>
      </c>
    </row>
    <row r="21" spans="1:15">
      <c r="A21" s="129" t="s">
        <v>118</v>
      </c>
      <c r="B21" s="129"/>
      <c r="C21" s="129">
        <v>1</v>
      </c>
      <c r="D21" s="129">
        <v>5</v>
      </c>
      <c r="E21" s="129">
        <v>5</v>
      </c>
      <c r="F21" s="129">
        <v>9</v>
      </c>
      <c r="G21" s="129">
        <v>7</v>
      </c>
      <c r="H21" s="129">
        <v>5</v>
      </c>
      <c r="I21" s="129">
        <v>9</v>
      </c>
      <c r="J21" s="129">
        <v>1</v>
      </c>
      <c r="K21" s="129"/>
      <c r="L21" s="129">
        <v>42</v>
      </c>
      <c r="M21" s="129">
        <v>49</v>
      </c>
      <c r="N21" s="129">
        <v>7</v>
      </c>
      <c r="O21" s="129">
        <v>85.714285714285708</v>
      </c>
    </row>
    <row r="22" spans="1:15">
      <c r="A22" s="129" t="s">
        <v>30</v>
      </c>
      <c r="B22" s="129"/>
      <c r="C22" s="129"/>
      <c r="D22" s="129"/>
      <c r="E22" s="129"/>
      <c r="F22" s="129">
        <v>2</v>
      </c>
      <c r="G22" s="129">
        <v>27</v>
      </c>
      <c r="H22" s="129">
        <v>44</v>
      </c>
      <c r="I22" s="129">
        <v>19</v>
      </c>
      <c r="J22" s="129">
        <v>1</v>
      </c>
      <c r="K22" s="129"/>
      <c r="L22" s="129">
        <v>93</v>
      </c>
      <c r="M22" s="129">
        <v>95</v>
      </c>
      <c r="N22" s="129">
        <v>2</v>
      </c>
      <c r="O22" s="129">
        <v>97.89473684210526</v>
      </c>
    </row>
    <row r="23" spans="1:15">
      <c r="A23" s="129" t="s">
        <v>219</v>
      </c>
      <c r="B23" s="129"/>
      <c r="C23" s="129">
        <v>4</v>
      </c>
      <c r="D23" s="129">
        <v>6</v>
      </c>
      <c r="E23" s="129">
        <v>6</v>
      </c>
      <c r="F23" s="129">
        <v>10</v>
      </c>
      <c r="G23" s="129">
        <v>7</v>
      </c>
      <c r="H23" s="129">
        <v>5</v>
      </c>
      <c r="I23" s="129">
        <v>1</v>
      </c>
      <c r="J23" s="129"/>
      <c r="K23" s="129"/>
      <c r="L23" s="129">
        <v>39</v>
      </c>
      <c r="M23" s="129">
        <v>40</v>
      </c>
      <c r="N23" s="129">
        <v>1</v>
      </c>
      <c r="O23" s="129">
        <v>97.5</v>
      </c>
    </row>
    <row r="24" spans="1:15">
      <c r="A24" s="129" t="s">
        <v>32</v>
      </c>
      <c r="B24" s="129"/>
      <c r="C24" s="129"/>
      <c r="D24" s="129"/>
      <c r="E24" s="129"/>
      <c r="F24" s="129">
        <v>2</v>
      </c>
      <c r="G24" s="129">
        <v>1</v>
      </c>
      <c r="H24" s="129">
        <v>7</v>
      </c>
      <c r="I24" s="129">
        <v>6</v>
      </c>
      <c r="J24" s="129">
        <v>2</v>
      </c>
      <c r="K24" s="129"/>
      <c r="L24" s="129">
        <v>18</v>
      </c>
      <c r="M24" s="129">
        <v>18</v>
      </c>
      <c r="N24" s="129">
        <v>0</v>
      </c>
      <c r="O24" s="129">
        <v>100</v>
      </c>
    </row>
    <row r="25" spans="1:15">
      <c r="A25" s="129" t="s">
        <v>225</v>
      </c>
      <c r="B25" s="129"/>
      <c r="C25" s="129"/>
      <c r="D25" s="129">
        <v>2</v>
      </c>
      <c r="E25" s="129">
        <v>2</v>
      </c>
      <c r="F25" s="129">
        <v>1</v>
      </c>
      <c r="G25" s="129">
        <v>1</v>
      </c>
      <c r="H25" s="129">
        <v>1</v>
      </c>
      <c r="I25" s="129"/>
      <c r="J25" s="129"/>
      <c r="K25" s="129"/>
      <c r="L25" s="129">
        <v>7</v>
      </c>
      <c r="M25" s="129">
        <v>9</v>
      </c>
      <c r="N25" s="129">
        <v>2</v>
      </c>
      <c r="O25" s="129">
        <v>77.777777777777771</v>
      </c>
    </row>
    <row r="26" spans="1:15">
      <c r="A26" s="129" t="s">
        <v>24</v>
      </c>
      <c r="B26" s="129"/>
      <c r="C26" s="129"/>
      <c r="D26" s="129">
        <v>6</v>
      </c>
      <c r="E26" s="129">
        <v>11</v>
      </c>
      <c r="F26" s="129">
        <v>5</v>
      </c>
      <c r="G26" s="129">
        <v>1</v>
      </c>
      <c r="H26" s="129"/>
      <c r="I26" s="129"/>
      <c r="J26" s="129"/>
      <c r="K26" s="129"/>
      <c r="L26" s="129">
        <v>23</v>
      </c>
      <c r="M26" s="129">
        <v>24</v>
      </c>
      <c r="N26" s="129">
        <v>1</v>
      </c>
      <c r="O26" s="129">
        <v>95.833333333333329</v>
      </c>
    </row>
    <row r="27" spans="1:15">
      <c r="A27" s="129" t="s">
        <v>35</v>
      </c>
      <c r="B27" s="129"/>
      <c r="C27" s="129"/>
      <c r="D27" s="129"/>
      <c r="E27" s="129"/>
      <c r="F27" s="129">
        <v>9</v>
      </c>
      <c r="G27" s="129">
        <v>18</v>
      </c>
      <c r="H27" s="129">
        <v>25</v>
      </c>
      <c r="I27" s="129">
        <v>20</v>
      </c>
      <c r="J27" s="129">
        <v>3</v>
      </c>
      <c r="K27" s="129"/>
      <c r="L27" s="129">
        <v>75</v>
      </c>
      <c r="M27" s="129">
        <v>76</v>
      </c>
      <c r="N27" s="129">
        <v>1</v>
      </c>
      <c r="O27" s="129">
        <v>98.684210526315795</v>
      </c>
    </row>
    <row r="28" spans="1:15">
      <c r="A28" s="129" t="s">
        <v>34</v>
      </c>
      <c r="B28" s="129"/>
      <c r="C28" s="129"/>
      <c r="D28" s="129"/>
      <c r="E28" s="129">
        <v>1</v>
      </c>
      <c r="F28" s="129">
        <v>11</v>
      </c>
      <c r="G28" s="129">
        <v>32</v>
      </c>
      <c r="H28" s="129">
        <v>32</v>
      </c>
      <c r="I28" s="129">
        <v>19</v>
      </c>
      <c r="J28" s="129">
        <v>4</v>
      </c>
      <c r="K28" s="129"/>
      <c r="L28" s="129">
        <v>99</v>
      </c>
      <c r="M28" s="129">
        <v>99</v>
      </c>
      <c r="N28" s="129">
        <v>0</v>
      </c>
      <c r="O28" s="129">
        <v>100</v>
      </c>
    </row>
    <row r="29" spans="1:15">
      <c r="A29" s="129" t="s">
        <v>100</v>
      </c>
      <c r="B29" s="129"/>
      <c r="C29" s="129"/>
      <c r="D29" s="129"/>
      <c r="E29" s="129"/>
      <c r="F29" s="129">
        <v>18</v>
      </c>
      <c r="G29" s="129">
        <v>49</v>
      </c>
      <c r="H29" s="129">
        <v>57</v>
      </c>
      <c r="I29" s="129">
        <v>61</v>
      </c>
      <c r="J29" s="129">
        <v>23</v>
      </c>
      <c r="K29" s="129"/>
      <c r="L29" s="129">
        <v>208</v>
      </c>
      <c r="M29" s="129">
        <v>208</v>
      </c>
      <c r="N29" s="129">
        <v>0</v>
      </c>
      <c r="O29" s="129">
        <v>100</v>
      </c>
    </row>
    <row r="30" spans="1:15">
      <c r="A30" s="129" t="s">
        <v>230</v>
      </c>
      <c r="B30" s="129"/>
      <c r="C30" s="129"/>
      <c r="D30" s="129"/>
      <c r="E30" s="129">
        <v>5</v>
      </c>
      <c r="F30" s="129">
        <v>15</v>
      </c>
      <c r="G30" s="129">
        <v>22</v>
      </c>
      <c r="H30" s="129">
        <v>21</v>
      </c>
      <c r="I30" s="129">
        <v>7</v>
      </c>
      <c r="J30" s="129">
        <v>2</v>
      </c>
      <c r="K30" s="129"/>
      <c r="L30" s="129">
        <v>72</v>
      </c>
      <c r="M30" s="129">
        <v>74</v>
      </c>
      <c r="N30" s="129">
        <v>2</v>
      </c>
      <c r="O30" s="129">
        <v>97.297297297297291</v>
      </c>
    </row>
    <row r="31" spans="1:15">
      <c r="A31" s="129" t="s">
        <v>101</v>
      </c>
      <c r="B31" s="129"/>
      <c r="C31" s="129"/>
      <c r="D31" s="129"/>
      <c r="E31" s="129"/>
      <c r="F31" s="129"/>
      <c r="G31" s="129"/>
      <c r="H31" s="129">
        <v>1</v>
      </c>
      <c r="I31" s="129">
        <v>18</v>
      </c>
      <c r="J31" s="129">
        <v>14</v>
      </c>
      <c r="K31" s="129">
        <v>4</v>
      </c>
      <c r="L31" s="129">
        <v>37</v>
      </c>
      <c r="M31" s="129">
        <v>38</v>
      </c>
      <c r="N31" s="129">
        <v>1</v>
      </c>
      <c r="O31" s="129">
        <v>97.368421052631575</v>
      </c>
    </row>
    <row r="32" spans="1:15">
      <c r="A32" s="129" t="s">
        <v>108</v>
      </c>
      <c r="B32" s="129"/>
      <c r="C32" s="129"/>
      <c r="D32" s="129"/>
      <c r="E32" s="129">
        <v>6</v>
      </c>
      <c r="F32" s="129">
        <v>11</v>
      </c>
      <c r="G32" s="129">
        <v>18</v>
      </c>
      <c r="H32" s="129">
        <v>22</v>
      </c>
      <c r="I32" s="129">
        <v>9</v>
      </c>
      <c r="J32" s="129"/>
      <c r="K32" s="129"/>
      <c r="L32" s="129">
        <v>66</v>
      </c>
      <c r="M32" s="129">
        <v>68</v>
      </c>
      <c r="N32" s="129">
        <v>2</v>
      </c>
      <c r="O32" s="129">
        <v>97.058823529411768</v>
      </c>
    </row>
    <row r="33" spans="1:15">
      <c r="A33" s="129" t="s">
        <v>237</v>
      </c>
      <c r="B33" s="129"/>
      <c r="C33" s="129"/>
      <c r="D33" s="129"/>
      <c r="E33" s="129"/>
      <c r="F33" s="129">
        <v>3</v>
      </c>
      <c r="G33" s="129">
        <v>9</v>
      </c>
      <c r="H33" s="129">
        <v>15</v>
      </c>
      <c r="I33" s="129">
        <v>4</v>
      </c>
      <c r="J33" s="129">
        <v>1</v>
      </c>
      <c r="K33" s="129"/>
      <c r="L33" s="129">
        <v>32</v>
      </c>
      <c r="M33" s="129">
        <v>33</v>
      </c>
      <c r="N33" s="129">
        <v>1</v>
      </c>
      <c r="O33" s="129">
        <v>96.969696969696969</v>
      </c>
    </row>
    <row r="34" spans="1:15">
      <c r="A34" s="129" t="s">
        <v>238</v>
      </c>
      <c r="B34" s="129"/>
      <c r="C34" s="129"/>
      <c r="D34" s="129"/>
      <c r="E34" s="129"/>
      <c r="F34" s="129">
        <v>3</v>
      </c>
      <c r="G34" s="129">
        <v>9</v>
      </c>
      <c r="H34" s="129">
        <v>13</v>
      </c>
      <c r="I34" s="129">
        <v>7</v>
      </c>
      <c r="J34" s="129">
        <v>1</v>
      </c>
      <c r="K34" s="129"/>
      <c r="L34" s="129">
        <v>33</v>
      </c>
      <c r="M34" s="129">
        <v>35</v>
      </c>
      <c r="N34" s="129">
        <v>2</v>
      </c>
      <c r="O34" s="129">
        <v>94.285714285714292</v>
      </c>
    </row>
    <row r="35" spans="1:15">
      <c r="A35" s="129" t="s">
        <v>176</v>
      </c>
      <c r="B35" s="129"/>
      <c r="C35" s="129">
        <v>1</v>
      </c>
      <c r="D35" s="129">
        <v>4</v>
      </c>
      <c r="E35" s="129">
        <v>4</v>
      </c>
      <c r="F35" s="129">
        <v>8</v>
      </c>
      <c r="G35" s="129">
        <v>8</v>
      </c>
      <c r="H35" s="129">
        <v>3</v>
      </c>
      <c r="I35" s="129">
        <v>2</v>
      </c>
      <c r="J35" s="129"/>
      <c r="K35" s="129"/>
      <c r="L35" s="129">
        <v>30</v>
      </c>
      <c r="M35" s="129">
        <v>31</v>
      </c>
      <c r="N35" s="129">
        <v>1</v>
      </c>
      <c r="O35" s="129">
        <v>96.774193548387103</v>
      </c>
    </row>
    <row r="36" spans="1:15">
      <c r="A36" s="129" t="s">
        <v>231</v>
      </c>
      <c r="B36" s="129"/>
      <c r="C36" s="129"/>
      <c r="D36" s="129"/>
      <c r="E36" s="129"/>
      <c r="F36" s="129">
        <v>1</v>
      </c>
      <c r="G36" s="129">
        <v>4</v>
      </c>
      <c r="H36" s="129">
        <v>10</v>
      </c>
      <c r="I36" s="129">
        <v>8</v>
      </c>
      <c r="J36" s="129">
        <v>4</v>
      </c>
      <c r="K36" s="129"/>
      <c r="L36" s="129">
        <v>27</v>
      </c>
      <c r="M36" s="129">
        <v>28</v>
      </c>
      <c r="N36" s="129">
        <v>1</v>
      </c>
      <c r="O36" s="129">
        <v>96.428571428571431</v>
      </c>
    </row>
    <row r="37" spans="1:15">
      <c r="A37" s="128" t="s">
        <v>202</v>
      </c>
      <c r="B37" s="128"/>
      <c r="C37" s="128">
        <v>6</v>
      </c>
      <c r="D37" s="128">
        <v>33</v>
      </c>
      <c r="E37" s="128">
        <v>73</v>
      </c>
      <c r="F37" s="128">
        <v>205</v>
      </c>
      <c r="G37" s="128">
        <v>379</v>
      </c>
      <c r="H37" s="128">
        <v>445</v>
      </c>
      <c r="I37" s="128">
        <v>279</v>
      </c>
      <c r="J37" s="128">
        <v>68</v>
      </c>
      <c r="K37" s="128">
        <v>6</v>
      </c>
      <c r="L37" s="128">
        <v>1494</v>
      </c>
      <c r="M37" s="128">
        <v>1528</v>
      </c>
      <c r="N37" s="128">
        <v>34</v>
      </c>
      <c r="O37" s="129">
        <v>97.774869109947645</v>
      </c>
    </row>
    <row r="38" spans="1:15">
      <c r="A38" s="129"/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</row>
    <row r="39" spans="1:15">
      <c r="A39" s="128" t="s">
        <v>242</v>
      </c>
      <c r="B39" s="129"/>
      <c r="C39" s="129"/>
      <c r="D39" s="129" t="s">
        <v>19</v>
      </c>
      <c r="E39" s="129" t="s">
        <v>15</v>
      </c>
      <c r="F39" s="129" t="s">
        <v>16</v>
      </c>
      <c r="G39" s="129" t="s">
        <v>17</v>
      </c>
      <c r="H39" s="129" t="s">
        <v>12</v>
      </c>
      <c r="I39" s="129" t="s">
        <v>13</v>
      </c>
      <c r="J39" s="129" t="s">
        <v>14</v>
      </c>
      <c r="K39" s="129"/>
      <c r="L39" s="129"/>
      <c r="M39" s="129"/>
      <c r="N39" s="129"/>
      <c r="O39" s="129"/>
    </row>
    <row r="40" spans="1:15">
      <c r="A40" s="129" t="s">
        <v>45</v>
      </c>
      <c r="B40" s="129"/>
      <c r="C40" s="129"/>
      <c r="D40" s="129"/>
      <c r="E40" s="129">
        <v>2</v>
      </c>
      <c r="F40" s="129">
        <v>4</v>
      </c>
      <c r="G40" s="129">
        <v>6</v>
      </c>
      <c r="H40" s="129">
        <v>7</v>
      </c>
      <c r="I40" s="129">
        <v>10</v>
      </c>
      <c r="J40" s="129"/>
      <c r="K40" s="129"/>
      <c r="L40" s="129">
        <v>29</v>
      </c>
      <c r="M40" s="129">
        <v>29</v>
      </c>
      <c r="N40" s="129">
        <v>0</v>
      </c>
      <c r="O40" s="129">
        <v>100</v>
      </c>
    </row>
    <row r="41" spans="1:15">
      <c r="A41" s="129" t="s">
        <v>227</v>
      </c>
      <c r="B41" s="129"/>
      <c r="C41" s="129"/>
      <c r="D41" s="129"/>
      <c r="E41" s="129"/>
      <c r="F41" s="129"/>
      <c r="G41" s="129">
        <v>1</v>
      </c>
      <c r="H41" s="129">
        <v>1</v>
      </c>
      <c r="I41" s="129">
        <v>2</v>
      </c>
      <c r="J41" s="129">
        <v>2</v>
      </c>
      <c r="K41" s="129"/>
      <c r="L41" s="129">
        <v>6</v>
      </c>
      <c r="M41" s="129">
        <v>6</v>
      </c>
      <c r="N41" s="129">
        <v>0</v>
      </c>
      <c r="O41" s="129">
        <v>100</v>
      </c>
    </row>
    <row r="42" spans="1:15">
      <c r="A42" s="129" t="s">
        <v>109</v>
      </c>
      <c r="B42" s="129"/>
      <c r="C42" s="129"/>
      <c r="D42" s="129">
        <v>4</v>
      </c>
      <c r="E42" s="129">
        <v>8</v>
      </c>
      <c r="F42" s="129">
        <v>10</v>
      </c>
      <c r="G42" s="129">
        <v>10</v>
      </c>
      <c r="H42" s="129">
        <v>2</v>
      </c>
      <c r="I42" s="129"/>
      <c r="J42" s="129"/>
      <c r="K42" s="129"/>
      <c r="L42" s="129">
        <v>34</v>
      </c>
      <c r="M42" s="129">
        <v>37</v>
      </c>
      <c r="N42" s="129">
        <v>3</v>
      </c>
      <c r="O42" s="129">
        <v>91.891891891891888</v>
      </c>
    </row>
    <row r="43" spans="1:15">
      <c r="A43" s="129" t="s">
        <v>228</v>
      </c>
      <c r="B43" s="129"/>
      <c r="C43" s="129"/>
      <c r="D43" s="129"/>
      <c r="E43" s="129"/>
      <c r="F43" s="129">
        <v>1</v>
      </c>
      <c r="G43" s="129"/>
      <c r="H43" s="129"/>
      <c r="I43" s="129">
        <v>1</v>
      </c>
      <c r="J43" s="129"/>
      <c r="K43" s="129"/>
      <c r="L43" s="129">
        <v>2</v>
      </c>
      <c r="M43" s="129">
        <v>2</v>
      </c>
      <c r="N43" s="129">
        <v>0</v>
      </c>
      <c r="O43" s="129">
        <v>100</v>
      </c>
    </row>
    <row r="44" spans="1:15">
      <c r="A44" s="129" t="s">
        <v>41</v>
      </c>
      <c r="B44" s="129"/>
      <c r="C44" s="129"/>
      <c r="D44" s="129"/>
      <c r="E44" s="129">
        <v>3</v>
      </c>
      <c r="F44" s="129">
        <v>11</v>
      </c>
      <c r="G44" s="129">
        <v>9</v>
      </c>
      <c r="H44" s="129">
        <v>9</v>
      </c>
      <c r="I44" s="129">
        <v>5</v>
      </c>
      <c r="J44" s="129">
        <v>2</v>
      </c>
      <c r="K44" s="129"/>
      <c r="L44" s="129">
        <v>39</v>
      </c>
      <c r="M44" s="129">
        <v>39</v>
      </c>
      <c r="N44" s="129">
        <v>0</v>
      </c>
      <c r="O44" s="129">
        <v>100</v>
      </c>
    </row>
    <row r="45" spans="1:15">
      <c r="A45" s="129" t="s">
        <v>203</v>
      </c>
      <c r="B45" s="129"/>
      <c r="C45" s="129"/>
      <c r="D45" s="129"/>
      <c r="E45" s="129"/>
      <c r="F45" s="129">
        <v>4</v>
      </c>
      <c r="G45" s="129">
        <v>11</v>
      </c>
      <c r="H45" s="129">
        <v>11</v>
      </c>
      <c r="I45" s="129">
        <v>6</v>
      </c>
      <c r="J45" s="129"/>
      <c r="K45" s="129"/>
      <c r="L45" s="129">
        <v>32</v>
      </c>
      <c r="M45" s="129">
        <v>32</v>
      </c>
      <c r="N45" s="129">
        <v>0</v>
      </c>
      <c r="O45" s="129">
        <v>100</v>
      </c>
    </row>
    <row r="46" spans="1:15">
      <c r="A46" s="129" t="s">
        <v>38</v>
      </c>
      <c r="B46" s="129"/>
      <c r="C46" s="129"/>
      <c r="D46" s="129"/>
      <c r="E46" s="129"/>
      <c r="F46" s="129"/>
      <c r="G46" s="129">
        <v>3</v>
      </c>
      <c r="H46" s="129">
        <v>2</v>
      </c>
      <c r="I46" s="129">
        <v>2</v>
      </c>
      <c r="J46" s="129"/>
      <c r="K46" s="129"/>
      <c r="L46" s="129">
        <v>7</v>
      </c>
      <c r="M46" s="129">
        <v>10</v>
      </c>
      <c r="N46" s="129">
        <v>3</v>
      </c>
      <c r="O46" s="129">
        <v>70</v>
      </c>
    </row>
    <row r="47" spans="1:15">
      <c r="A47" s="129" t="s">
        <v>39</v>
      </c>
      <c r="B47" s="129"/>
      <c r="C47" s="129"/>
      <c r="D47" s="129">
        <v>1</v>
      </c>
      <c r="E47" s="129">
        <v>1</v>
      </c>
      <c r="F47" s="129">
        <v>2</v>
      </c>
      <c r="G47" s="129">
        <v>5</v>
      </c>
      <c r="H47" s="129">
        <v>8</v>
      </c>
      <c r="I47" s="129">
        <v>2</v>
      </c>
      <c r="J47" s="129">
        <v>3</v>
      </c>
      <c r="K47" s="129"/>
      <c r="L47" s="129">
        <v>22</v>
      </c>
      <c r="M47" s="129">
        <v>22</v>
      </c>
      <c r="N47" s="129">
        <v>0</v>
      </c>
      <c r="O47" s="129">
        <v>100</v>
      </c>
    </row>
    <row r="48" spans="1:15">
      <c r="A48" s="129" t="s">
        <v>44</v>
      </c>
      <c r="B48" s="129"/>
      <c r="C48" s="129"/>
      <c r="D48" s="129"/>
      <c r="E48" s="129"/>
      <c r="F48" s="129">
        <v>2</v>
      </c>
      <c r="G48" s="129">
        <v>3</v>
      </c>
      <c r="H48" s="129">
        <v>6</v>
      </c>
      <c r="I48" s="129">
        <v>6</v>
      </c>
      <c r="J48" s="129"/>
      <c r="K48" s="129"/>
      <c r="L48" s="129">
        <v>17</v>
      </c>
      <c r="M48" s="129">
        <v>17</v>
      </c>
      <c r="N48" s="129">
        <v>0</v>
      </c>
      <c r="O48" s="129">
        <v>100</v>
      </c>
    </row>
    <row r="49" spans="1:15">
      <c r="A49" s="129" t="s">
        <v>180</v>
      </c>
      <c r="B49" s="129"/>
      <c r="C49" s="129"/>
      <c r="D49" s="129"/>
      <c r="E49" s="129"/>
      <c r="F49" s="129">
        <v>3</v>
      </c>
      <c r="G49" s="129">
        <v>3</v>
      </c>
      <c r="H49" s="129">
        <v>2</v>
      </c>
      <c r="I49" s="129">
        <v>4</v>
      </c>
      <c r="J49" s="129">
        <v>2</v>
      </c>
      <c r="K49" s="129"/>
      <c r="L49" s="129">
        <v>14</v>
      </c>
      <c r="M49" s="129">
        <v>15</v>
      </c>
      <c r="N49" s="129">
        <v>1</v>
      </c>
      <c r="O49" s="129">
        <v>93.333333333333329</v>
      </c>
    </row>
    <row r="50" spans="1:15">
      <c r="A50" s="129" t="s">
        <v>229</v>
      </c>
      <c r="B50" s="129"/>
      <c r="C50" s="129"/>
      <c r="D50" s="129"/>
      <c r="E50" s="129">
        <v>1</v>
      </c>
      <c r="F50" s="129">
        <v>5</v>
      </c>
      <c r="G50" s="129">
        <v>7</v>
      </c>
      <c r="H50" s="129">
        <v>7</v>
      </c>
      <c r="I50" s="129"/>
      <c r="J50" s="129"/>
      <c r="K50" s="129"/>
      <c r="L50" s="129">
        <v>20</v>
      </c>
      <c r="M50" s="129">
        <v>22</v>
      </c>
      <c r="N50" s="129">
        <v>2</v>
      </c>
      <c r="O50" s="129">
        <v>90.909090909090907</v>
      </c>
    </row>
    <row r="51" spans="1:15">
      <c r="A51" s="129" t="s">
        <v>204</v>
      </c>
      <c r="B51" s="129"/>
      <c r="C51" s="129"/>
      <c r="D51" s="129"/>
      <c r="E51" s="129"/>
      <c r="F51" s="129"/>
      <c r="G51" s="129">
        <v>6</v>
      </c>
      <c r="H51" s="129">
        <v>17</v>
      </c>
      <c r="I51" s="129">
        <v>6</v>
      </c>
      <c r="J51" s="129"/>
      <c r="K51" s="129"/>
      <c r="L51" s="129">
        <v>29</v>
      </c>
      <c r="M51" s="129">
        <v>29</v>
      </c>
      <c r="N51" s="129">
        <v>0</v>
      </c>
      <c r="O51" s="129">
        <v>100</v>
      </c>
    </row>
    <row r="52" spans="1:15">
      <c r="A52" s="129" t="s">
        <v>119</v>
      </c>
      <c r="B52" s="129"/>
      <c r="C52" s="129"/>
      <c r="D52" s="129"/>
      <c r="E52" s="129"/>
      <c r="F52" s="129"/>
      <c r="G52" s="129"/>
      <c r="H52" s="129">
        <v>7</v>
      </c>
      <c r="I52" s="129">
        <v>5</v>
      </c>
      <c r="J52" s="129">
        <v>8</v>
      </c>
      <c r="K52" s="129"/>
      <c r="L52" s="129">
        <v>20</v>
      </c>
      <c r="M52" s="129">
        <v>20</v>
      </c>
      <c r="N52" s="129">
        <v>0</v>
      </c>
      <c r="O52" s="129">
        <v>100</v>
      </c>
    </row>
    <row r="53" spans="1:15">
      <c r="A53" s="129" t="s">
        <v>42</v>
      </c>
      <c r="B53" s="129"/>
      <c r="C53" s="129"/>
      <c r="D53" s="129"/>
      <c r="E53" s="129"/>
      <c r="F53" s="129">
        <v>3</v>
      </c>
      <c r="G53" s="129">
        <v>9</v>
      </c>
      <c r="H53" s="129">
        <v>8</v>
      </c>
      <c r="I53" s="129">
        <v>2</v>
      </c>
      <c r="J53" s="129">
        <v>2</v>
      </c>
      <c r="K53" s="129"/>
      <c r="L53" s="129">
        <v>24</v>
      </c>
      <c r="M53" s="129">
        <v>25</v>
      </c>
      <c r="N53" s="129">
        <v>1</v>
      </c>
      <c r="O53" s="129">
        <v>96</v>
      </c>
    </row>
    <row r="54" spans="1:15">
      <c r="A54" s="129" t="s">
        <v>43</v>
      </c>
      <c r="B54" s="129"/>
      <c r="C54" s="129"/>
      <c r="D54" s="129"/>
      <c r="E54" s="129"/>
      <c r="F54" s="129">
        <v>1</v>
      </c>
      <c r="G54" s="129"/>
      <c r="H54" s="129">
        <v>3</v>
      </c>
      <c r="I54" s="129">
        <v>2</v>
      </c>
      <c r="J54" s="129">
        <v>1</v>
      </c>
      <c r="K54" s="129"/>
      <c r="L54" s="129">
        <v>7</v>
      </c>
      <c r="M54" s="129">
        <v>7</v>
      </c>
      <c r="N54" s="129">
        <v>0</v>
      </c>
      <c r="O54" s="129">
        <v>100</v>
      </c>
    </row>
    <row r="55" spans="1:15">
      <c r="A55" s="128" t="s">
        <v>205</v>
      </c>
      <c r="B55" s="128"/>
      <c r="C55" s="128"/>
      <c r="D55" s="128">
        <v>5</v>
      </c>
      <c r="E55" s="128">
        <v>15</v>
      </c>
      <c r="F55" s="128">
        <v>46</v>
      </c>
      <c r="G55" s="128">
        <v>73</v>
      </c>
      <c r="H55" s="128">
        <v>90</v>
      </c>
      <c r="I55" s="128">
        <v>53</v>
      </c>
      <c r="J55" s="128">
        <v>20</v>
      </c>
      <c r="K55" s="128"/>
      <c r="L55" s="128">
        <v>302</v>
      </c>
      <c r="M55" s="128">
        <v>312</v>
      </c>
      <c r="N55" s="128">
        <v>10</v>
      </c>
      <c r="O55" s="129">
        <v>96.794871794871796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4:P43"/>
  <sheetViews>
    <sheetView view="pageBreakPreview" zoomScale="60" zoomScaleNormal="100" workbookViewId="0">
      <selection activeCell="B2" sqref="B2"/>
    </sheetView>
  </sheetViews>
  <sheetFormatPr defaultRowHeight="15"/>
  <cols>
    <col min="1" max="1" width="15.85546875" customWidth="1"/>
    <col min="2" max="2" width="9.28515625" bestFit="1" customWidth="1"/>
    <col min="3" max="5" width="9.140625" customWidth="1"/>
    <col min="6" max="6" width="5.140625" bestFit="1" customWidth="1"/>
    <col min="7" max="7" width="6.42578125" bestFit="1" customWidth="1"/>
    <col min="8" max="8" width="5.28515625" bestFit="1" customWidth="1"/>
    <col min="9" max="11" width="6.42578125" bestFit="1" customWidth="1"/>
    <col min="12" max="12" width="5" bestFit="1" customWidth="1"/>
    <col min="13" max="13" width="5.28515625" bestFit="1" customWidth="1"/>
    <col min="14" max="16" width="9.28515625" bestFit="1" customWidth="1"/>
  </cols>
  <sheetData>
    <row r="4" spans="1:16" ht="30" customHeight="1">
      <c r="A4" s="24"/>
      <c r="B4" s="24" t="s">
        <v>143</v>
      </c>
      <c r="C4" s="24" t="s">
        <v>11</v>
      </c>
      <c r="D4" s="24" t="s">
        <v>120</v>
      </c>
      <c r="E4" s="24" t="s">
        <v>12</v>
      </c>
      <c r="F4" s="24" t="s">
        <v>13</v>
      </c>
      <c r="G4" s="24" t="s">
        <v>14</v>
      </c>
      <c r="H4" s="24" t="s">
        <v>15</v>
      </c>
      <c r="I4" s="24" t="s">
        <v>16</v>
      </c>
      <c r="J4" s="24" t="s">
        <v>17</v>
      </c>
      <c r="K4" s="24" t="s">
        <v>18</v>
      </c>
      <c r="L4" s="24" t="s">
        <v>19</v>
      </c>
      <c r="M4" s="24" t="s">
        <v>20</v>
      </c>
      <c r="N4" s="33" t="s">
        <v>144</v>
      </c>
      <c r="O4" s="33" t="s">
        <v>149</v>
      </c>
      <c r="P4" s="43" t="s">
        <v>150</v>
      </c>
    </row>
    <row r="5" spans="1:16">
      <c r="A5" s="24" t="s">
        <v>57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44"/>
    </row>
    <row r="6" spans="1:16">
      <c r="A6" s="26" t="s">
        <v>122</v>
      </c>
      <c r="B6" s="26"/>
      <c r="C6" s="26"/>
      <c r="D6" s="26"/>
      <c r="E6" s="26">
        <v>2</v>
      </c>
      <c r="F6" s="26"/>
      <c r="G6" s="26"/>
      <c r="H6" s="26">
        <v>22</v>
      </c>
      <c r="I6" s="26">
        <v>13</v>
      </c>
      <c r="J6" s="26">
        <v>3</v>
      </c>
      <c r="K6" s="26">
        <v>13</v>
      </c>
      <c r="L6" s="26">
        <v>40</v>
      </c>
      <c r="M6" s="26">
        <v>1</v>
      </c>
      <c r="N6" s="26">
        <v>94</v>
      </c>
      <c r="O6" s="26">
        <v>100</v>
      </c>
      <c r="P6" s="44">
        <f>(N6/O6)*100</f>
        <v>94</v>
      </c>
    </row>
    <row r="7" spans="1:16">
      <c r="A7" s="26" t="s">
        <v>123</v>
      </c>
      <c r="B7" s="26">
        <v>2</v>
      </c>
      <c r="C7" s="26"/>
      <c r="D7" s="26"/>
      <c r="E7" s="26"/>
      <c r="F7" s="26"/>
      <c r="G7" s="26"/>
      <c r="H7" s="26">
        <v>17</v>
      </c>
      <c r="I7" s="26">
        <v>5</v>
      </c>
      <c r="J7" s="26">
        <v>1</v>
      </c>
      <c r="K7" s="26">
        <v>14</v>
      </c>
      <c r="L7" s="26">
        <v>18</v>
      </c>
      <c r="M7" s="26">
        <v>6</v>
      </c>
      <c r="N7" s="26">
        <v>63</v>
      </c>
      <c r="O7" s="26">
        <v>68</v>
      </c>
      <c r="P7" s="44">
        <f t="shared" ref="P7:P43" si="0">(N7/O7)*100</f>
        <v>92.64705882352942</v>
      </c>
    </row>
    <row r="8" spans="1:16">
      <c r="A8" s="26" t="s">
        <v>121</v>
      </c>
      <c r="B8" s="26"/>
      <c r="C8" s="26"/>
      <c r="D8" s="26"/>
      <c r="E8" s="26"/>
      <c r="F8" s="26"/>
      <c r="G8" s="26"/>
      <c r="H8" s="26">
        <v>11</v>
      </c>
      <c r="I8" s="26">
        <v>3</v>
      </c>
      <c r="J8" s="26">
        <v>1</v>
      </c>
      <c r="K8" s="26">
        <v>21</v>
      </c>
      <c r="L8" s="26">
        <v>9</v>
      </c>
      <c r="M8" s="26">
        <v>13</v>
      </c>
      <c r="N8" s="26">
        <v>58</v>
      </c>
      <c r="O8" s="26">
        <v>64</v>
      </c>
      <c r="P8" s="44">
        <f t="shared" si="0"/>
        <v>90.625</v>
      </c>
    </row>
    <row r="9" spans="1:16">
      <c r="A9" s="26" t="s">
        <v>130</v>
      </c>
      <c r="B9" s="26"/>
      <c r="C9" s="26"/>
      <c r="D9" s="26"/>
      <c r="E9" s="26">
        <v>22</v>
      </c>
      <c r="F9" s="26">
        <v>21</v>
      </c>
      <c r="G9" s="26">
        <v>8</v>
      </c>
      <c r="H9" s="26">
        <v>16</v>
      </c>
      <c r="I9" s="26">
        <v>28</v>
      </c>
      <c r="J9" s="26">
        <v>29</v>
      </c>
      <c r="K9" s="26">
        <v>1</v>
      </c>
      <c r="L9" s="26">
        <v>8</v>
      </c>
      <c r="M9" s="26"/>
      <c r="N9" s="26">
        <v>133</v>
      </c>
      <c r="O9" s="26">
        <v>133</v>
      </c>
      <c r="P9" s="44">
        <f t="shared" si="0"/>
        <v>100</v>
      </c>
    </row>
    <row r="10" spans="1:16">
      <c r="A10" s="26" t="s">
        <v>129</v>
      </c>
      <c r="B10" s="26"/>
      <c r="C10" s="26">
        <v>1</v>
      </c>
      <c r="D10" s="26"/>
      <c r="E10" s="26">
        <v>12</v>
      </c>
      <c r="F10" s="26">
        <v>16</v>
      </c>
      <c r="G10" s="26">
        <v>9</v>
      </c>
      <c r="H10" s="26"/>
      <c r="I10" s="26">
        <v>3</v>
      </c>
      <c r="J10" s="26">
        <v>7</v>
      </c>
      <c r="K10" s="26"/>
      <c r="L10" s="26"/>
      <c r="M10" s="26"/>
      <c r="N10" s="26">
        <v>48</v>
      </c>
      <c r="O10" s="26">
        <v>48</v>
      </c>
      <c r="P10" s="44">
        <f t="shared" si="0"/>
        <v>100</v>
      </c>
    </row>
    <row r="11" spans="1:16">
      <c r="A11" s="26" t="s">
        <v>127</v>
      </c>
      <c r="B11" s="26"/>
      <c r="C11" s="26"/>
      <c r="D11" s="26"/>
      <c r="E11" s="26">
        <v>12</v>
      </c>
      <c r="F11" s="26">
        <v>14</v>
      </c>
      <c r="G11" s="26">
        <v>8</v>
      </c>
      <c r="H11" s="26">
        <v>1</v>
      </c>
      <c r="I11" s="26">
        <v>2</v>
      </c>
      <c r="J11" s="26">
        <v>6</v>
      </c>
      <c r="K11" s="26"/>
      <c r="L11" s="26">
        <v>1</v>
      </c>
      <c r="M11" s="26"/>
      <c r="N11" s="26">
        <v>44</v>
      </c>
      <c r="O11" s="26">
        <v>46</v>
      </c>
      <c r="P11" s="44">
        <f t="shared" si="0"/>
        <v>95.652173913043484</v>
      </c>
    </row>
    <row r="12" spans="1:16">
      <c r="A12" s="26" t="s">
        <v>124</v>
      </c>
      <c r="B12" s="26"/>
      <c r="C12" s="26">
        <v>1</v>
      </c>
      <c r="D12" s="26"/>
      <c r="E12" s="26">
        <v>9</v>
      </c>
      <c r="F12" s="26">
        <v>13</v>
      </c>
      <c r="G12" s="26">
        <v>9</v>
      </c>
      <c r="H12" s="26">
        <v>6</v>
      </c>
      <c r="I12" s="26">
        <v>7</v>
      </c>
      <c r="J12" s="26">
        <v>11</v>
      </c>
      <c r="K12" s="26"/>
      <c r="L12" s="26">
        <v>2</v>
      </c>
      <c r="M12" s="26"/>
      <c r="N12" s="26">
        <v>58</v>
      </c>
      <c r="O12" s="26">
        <v>59</v>
      </c>
      <c r="P12" s="44">
        <f t="shared" si="0"/>
        <v>98.305084745762713</v>
      </c>
    </row>
    <row r="13" spans="1:16">
      <c r="A13" s="26" t="s">
        <v>128</v>
      </c>
      <c r="B13" s="26"/>
      <c r="C13" s="26">
        <v>3</v>
      </c>
      <c r="D13" s="26"/>
      <c r="E13" s="26">
        <v>3</v>
      </c>
      <c r="F13" s="26">
        <v>8</v>
      </c>
      <c r="G13" s="26"/>
      <c r="H13" s="26">
        <v>8</v>
      </c>
      <c r="I13" s="26">
        <v>11</v>
      </c>
      <c r="J13" s="26">
        <v>8</v>
      </c>
      <c r="K13" s="26"/>
      <c r="L13" s="26">
        <v>1</v>
      </c>
      <c r="M13" s="26"/>
      <c r="N13" s="26">
        <v>42</v>
      </c>
      <c r="O13" s="26">
        <v>43</v>
      </c>
      <c r="P13" s="44">
        <f t="shared" si="0"/>
        <v>97.674418604651152</v>
      </c>
    </row>
    <row r="14" spans="1:16">
      <c r="A14" s="26" t="s">
        <v>126</v>
      </c>
      <c r="B14" s="26"/>
      <c r="C14" s="26">
        <v>4</v>
      </c>
      <c r="D14" s="26"/>
      <c r="E14" s="26">
        <v>12</v>
      </c>
      <c r="F14" s="26">
        <v>10</v>
      </c>
      <c r="G14" s="26">
        <v>9</v>
      </c>
      <c r="H14" s="26"/>
      <c r="I14" s="26">
        <v>4</v>
      </c>
      <c r="J14" s="26">
        <v>6</v>
      </c>
      <c r="K14" s="26"/>
      <c r="L14" s="26"/>
      <c r="M14" s="26"/>
      <c r="N14" s="26">
        <v>45</v>
      </c>
      <c r="O14" s="26">
        <v>45</v>
      </c>
      <c r="P14" s="44">
        <f t="shared" si="0"/>
        <v>100</v>
      </c>
    </row>
    <row r="15" spans="1:16">
      <c r="A15" s="26" t="s">
        <v>125</v>
      </c>
      <c r="B15" s="26"/>
      <c r="C15" s="26">
        <v>2</v>
      </c>
      <c r="D15" s="26">
        <v>1</v>
      </c>
      <c r="E15" s="26">
        <v>2</v>
      </c>
      <c r="F15" s="26">
        <v>6</v>
      </c>
      <c r="G15" s="26">
        <v>1</v>
      </c>
      <c r="H15" s="26">
        <v>7</v>
      </c>
      <c r="I15" s="26">
        <v>8</v>
      </c>
      <c r="J15" s="26">
        <v>10</v>
      </c>
      <c r="K15" s="26">
        <v>1</v>
      </c>
      <c r="L15" s="26">
        <v>4</v>
      </c>
      <c r="M15" s="26"/>
      <c r="N15" s="26">
        <v>42</v>
      </c>
      <c r="O15" s="26">
        <v>44</v>
      </c>
      <c r="P15" s="44">
        <f t="shared" si="0"/>
        <v>95.454545454545453</v>
      </c>
    </row>
    <row r="16" spans="1:16">
      <c r="A16" s="26" t="s">
        <v>147</v>
      </c>
      <c r="B16" s="26">
        <v>2</v>
      </c>
      <c r="C16" s="26">
        <v>11</v>
      </c>
      <c r="D16" s="26">
        <v>1</v>
      </c>
      <c r="E16" s="26">
        <v>74</v>
      </c>
      <c r="F16" s="26">
        <v>88</v>
      </c>
      <c r="G16" s="26">
        <v>44</v>
      </c>
      <c r="H16" s="26">
        <v>88</v>
      </c>
      <c r="I16" s="26">
        <v>84</v>
      </c>
      <c r="J16" s="26">
        <v>82</v>
      </c>
      <c r="K16" s="26">
        <v>50</v>
      </c>
      <c r="L16" s="26">
        <v>83</v>
      </c>
      <c r="M16" s="26">
        <v>20</v>
      </c>
      <c r="N16" s="26">
        <v>627</v>
      </c>
      <c r="O16" s="26">
        <f>SUM(O6:O15)</f>
        <v>650</v>
      </c>
      <c r="P16" s="44">
        <f t="shared" si="0"/>
        <v>96.461538461538467</v>
      </c>
    </row>
    <row r="17" spans="1:16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44"/>
    </row>
    <row r="18" spans="1:16">
      <c r="A18" s="24" t="s">
        <v>117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44"/>
    </row>
    <row r="19" spans="1:16">
      <c r="A19" s="26" t="s">
        <v>35</v>
      </c>
      <c r="B19" s="26"/>
      <c r="C19" s="26"/>
      <c r="D19" s="26"/>
      <c r="E19" s="26">
        <v>5</v>
      </c>
      <c r="F19" s="26">
        <v>5</v>
      </c>
      <c r="G19" s="26"/>
      <c r="H19" s="26">
        <v>13</v>
      </c>
      <c r="I19" s="26">
        <v>16</v>
      </c>
      <c r="J19" s="26">
        <v>12</v>
      </c>
      <c r="K19" s="26">
        <v>2</v>
      </c>
      <c r="L19" s="26">
        <v>9</v>
      </c>
      <c r="M19" s="26"/>
      <c r="N19" s="26">
        <v>62</v>
      </c>
      <c r="O19" s="26">
        <v>65</v>
      </c>
      <c r="P19" s="44">
        <f t="shared" si="0"/>
        <v>95.384615384615387</v>
      </c>
    </row>
    <row r="20" spans="1:16">
      <c r="A20" s="26" t="s">
        <v>34</v>
      </c>
      <c r="B20" s="26"/>
      <c r="C20" s="26">
        <v>1</v>
      </c>
      <c r="D20" s="26"/>
      <c r="E20" s="26">
        <v>28</v>
      </c>
      <c r="F20" s="26">
        <v>26</v>
      </c>
      <c r="G20" s="26">
        <v>11</v>
      </c>
      <c r="H20" s="26">
        <v>7</v>
      </c>
      <c r="I20" s="26">
        <v>7</v>
      </c>
      <c r="J20" s="26">
        <v>17</v>
      </c>
      <c r="K20" s="26"/>
      <c r="L20" s="26">
        <v>2</v>
      </c>
      <c r="M20" s="26"/>
      <c r="N20" s="26">
        <v>99</v>
      </c>
      <c r="O20" s="26">
        <v>99</v>
      </c>
      <c r="P20" s="44">
        <f t="shared" si="0"/>
        <v>100</v>
      </c>
    </row>
    <row r="21" spans="1:16">
      <c r="A21" s="26" t="s">
        <v>130</v>
      </c>
      <c r="B21" s="26">
        <v>1</v>
      </c>
      <c r="C21" s="26">
        <v>1</v>
      </c>
      <c r="D21" s="26"/>
      <c r="E21" s="26">
        <v>31</v>
      </c>
      <c r="F21" s="26">
        <v>23</v>
      </c>
      <c r="G21" s="26">
        <v>5</v>
      </c>
      <c r="H21" s="26">
        <v>26</v>
      </c>
      <c r="I21" s="26">
        <v>43</v>
      </c>
      <c r="J21" s="26">
        <v>54</v>
      </c>
      <c r="K21" s="26">
        <v>1</v>
      </c>
      <c r="L21" s="26">
        <v>12</v>
      </c>
      <c r="M21" s="26"/>
      <c r="N21" s="26">
        <v>197</v>
      </c>
      <c r="O21" s="26">
        <v>201</v>
      </c>
      <c r="P21" s="44">
        <f t="shared" si="0"/>
        <v>98.009950248756212</v>
      </c>
    </row>
    <row r="22" spans="1:16">
      <c r="A22" s="26" t="s">
        <v>135</v>
      </c>
      <c r="B22" s="26"/>
      <c r="C22" s="26"/>
      <c r="D22" s="26"/>
      <c r="E22" s="26">
        <v>18</v>
      </c>
      <c r="F22" s="26">
        <v>14</v>
      </c>
      <c r="G22" s="26">
        <v>3</v>
      </c>
      <c r="H22" s="26">
        <v>6</v>
      </c>
      <c r="I22" s="26">
        <v>12</v>
      </c>
      <c r="J22" s="26">
        <v>13</v>
      </c>
      <c r="K22" s="26"/>
      <c r="L22" s="26">
        <v>1</v>
      </c>
      <c r="M22" s="26"/>
      <c r="N22" s="26">
        <v>67</v>
      </c>
      <c r="O22" s="26">
        <v>68</v>
      </c>
      <c r="P22" s="44">
        <f t="shared" si="0"/>
        <v>98.529411764705884</v>
      </c>
    </row>
    <row r="23" spans="1:16">
      <c r="A23" s="26" t="s">
        <v>132</v>
      </c>
      <c r="B23" s="26"/>
      <c r="C23" s="26"/>
      <c r="D23" s="26"/>
      <c r="E23" s="26">
        <v>18</v>
      </c>
      <c r="F23" s="26">
        <v>4</v>
      </c>
      <c r="G23" s="26"/>
      <c r="H23" s="26">
        <v>31</v>
      </c>
      <c r="I23" s="26">
        <v>32</v>
      </c>
      <c r="J23" s="26">
        <v>30</v>
      </c>
      <c r="K23" s="26">
        <v>1</v>
      </c>
      <c r="L23" s="26">
        <v>12</v>
      </c>
      <c r="M23" s="26"/>
      <c r="N23" s="26">
        <v>128</v>
      </c>
      <c r="O23" s="26">
        <v>139</v>
      </c>
      <c r="P23" s="44">
        <f t="shared" si="0"/>
        <v>92.086330935251809</v>
      </c>
    </row>
    <row r="24" spans="1:16">
      <c r="A24" s="26" t="s">
        <v>134</v>
      </c>
      <c r="B24" s="26"/>
      <c r="C24" s="26"/>
      <c r="D24" s="26"/>
      <c r="E24" s="26">
        <v>15</v>
      </c>
      <c r="F24" s="26">
        <v>13</v>
      </c>
      <c r="G24" s="26">
        <v>8</v>
      </c>
      <c r="H24" s="26"/>
      <c r="I24" s="26"/>
      <c r="J24" s="26"/>
      <c r="K24" s="26"/>
      <c r="L24" s="26"/>
      <c r="M24" s="26"/>
      <c r="N24" s="26">
        <v>36</v>
      </c>
      <c r="O24" s="26">
        <v>37</v>
      </c>
      <c r="P24" s="44">
        <f t="shared" si="0"/>
        <v>97.297297297297305</v>
      </c>
    </row>
    <row r="25" spans="1:16">
      <c r="A25" s="26" t="s">
        <v>33</v>
      </c>
      <c r="B25" s="26"/>
      <c r="C25" s="26"/>
      <c r="D25" s="26"/>
      <c r="E25" s="26">
        <v>11</v>
      </c>
      <c r="F25" s="26">
        <v>8</v>
      </c>
      <c r="G25" s="26">
        <v>1</v>
      </c>
      <c r="H25" s="26">
        <v>5</v>
      </c>
      <c r="I25" s="26">
        <v>11</v>
      </c>
      <c r="J25" s="26">
        <v>11</v>
      </c>
      <c r="K25" s="26"/>
      <c r="L25" s="26"/>
      <c r="M25" s="26"/>
      <c r="N25" s="26">
        <v>47</v>
      </c>
      <c r="O25" s="26">
        <v>48</v>
      </c>
      <c r="P25" s="44">
        <f t="shared" si="0"/>
        <v>97.916666666666657</v>
      </c>
    </row>
    <row r="26" spans="1:16">
      <c r="A26" s="26" t="s">
        <v>136</v>
      </c>
      <c r="B26" s="26"/>
      <c r="C26" s="26"/>
      <c r="D26" s="26"/>
      <c r="E26" s="26">
        <v>9</v>
      </c>
      <c r="F26" s="26">
        <v>2</v>
      </c>
      <c r="G26" s="26">
        <v>6</v>
      </c>
      <c r="H26" s="26">
        <v>4</v>
      </c>
      <c r="I26" s="26">
        <v>4</v>
      </c>
      <c r="J26" s="26">
        <v>17</v>
      </c>
      <c r="K26" s="26">
        <v>1</v>
      </c>
      <c r="L26" s="26">
        <v>2</v>
      </c>
      <c r="M26" s="26"/>
      <c r="N26" s="26">
        <v>45</v>
      </c>
      <c r="O26" s="26">
        <v>45</v>
      </c>
      <c r="P26" s="44">
        <f t="shared" si="0"/>
        <v>100</v>
      </c>
    </row>
    <row r="27" spans="1:16">
      <c r="A27" s="26" t="s">
        <v>131</v>
      </c>
      <c r="B27" s="26">
        <v>2</v>
      </c>
      <c r="C27" s="26"/>
      <c r="D27" s="26"/>
      <c r="E27" s="26">
        <v>37</v>
      </c>
      <c r="F27" s="26">
        <v>20</v>
      </c>
      <c r="G27" s="26">
        <v>9</v>
      </c>
      <c r="H27" s="26">
        <v>2</v>
      </c>
      <c r="I27" s="26">
        <v>9</v>
      </c>
      <c r="J27" s="26">
        <v>19</v>
      </c>
      <c r="K27" s="26"/>
      <c r="L27" s="26"/>
      <c r="M27" s="26"/>
      <c r="N27" s="26">
        <v>98</v>
      </c>
      <c r="O27" s="26">
        <v>98</v>
      </c>
      <c r="P27" s="44">
        <f t="shared" si="0"/>
        <v>100</v>
      </c>
    </row>
    <row r="28" spans="1:16">
      <c r="A28" s="26" t="s">
        <v>124</v>
      </c>
      <c r="B28" s="26"/>
      <c r="C28" s="26">
        <v>1</v>
      </c>
      <c r="D28" s="26"/>
      <c r="E28" s="26">
        <v>13</v>
      </c>
      <c r="F28" s="26">
        <v>6</v>
      </c>
      <c r="G28" s="26">
        <v>1</v>
      </c>
      <c r="H28" s="26">
        <v>6</v>
      </c>
      <c r="I28" s="26">
        <v>15</v>
      </c>
      <c r="J28" s="26">
        <v>13</v>
      </c>
      <c r="K28" s="26">
        <v>2</v>
      </c>
      <c r="L28" s="26">
        <v>8</v>
      </c>
      <c r="M28" s="26"/>
      <c r="N28" s="26">
        <v>65</v>
      </c>
      <c r="O28" s="26">
        <v>68</v>
      </c>
      <c r="P28" s="44">
        <f t="shared" si="0"/>
        <v>95.588235294117652</v>
      </c>
    </row>
    <row r="29" spans="1:16">
      <c r="A29" s="26" t="s">
        <v>133</v>
      </c>
      <c r="B29" s="26"/>
      <c r="C29" s="26"/>
      <c r="D29" s="26"/>
      <c r="E29" s="26">
        <v>5</v>
      </c>
      <c r="F29" s="26">
        <v>1</v>
      </c>
      <c r="G29" s="26"/>
      <c r="H29" s="26">
        <v>6</v>
      </c>
      <c r="I29" s="26">
        <v>12</v>
      </c>
      <c r="J29" s="26">
        <v>13</v>
      </c>
      <c r="K29" s="26"/>
      <c r="L29" s="26">
        <v>2</v>
      </c>
      <c r="M29" s="26"/>
      <c r="N29" s="26">
        <v>39</v>
      </c>
      <c r="O29" s="26">
        <v>40</v>
      </c>
      <c r="P29" s="44">
        <f t="shared" si="0"/>
        <v>97.5</v>
      </c>
    </row>
    <row r="30" spans="1:16">
      <c r="A30" s="26" t="s">
        <v>146</v>
      </c>
      <c r="B30" s="26">
        <f t="shared" ref="B30:G30" si="1">SUM(B19:B29)</f>
        <v>3</v>
      </c>
      <c r="C30" s="26">
        <f t="shared" si="1"/>
        <v>3</v>
      </c>
      <c r="D30" s="26">
        <f t="shared" si="1"/>
        <v>0</v>
      </c>
      <c r="E30" s="26">
        <f t="shared" si="1"/>
        <v>190</v>
      </c>
      <c r="F30" s="26">
        <f t="shared" si="1"/>
        <v>122</v>
      </c>
      <c r="G30" s="26">
        <f t="shared" si="1"/>
        <v>44</v>
      </c>
      <c r="H30" s="26">
        <f t="shared" ref="H30:M30" si="2">SUM(H19:H29)</f>
        <v>106</v>
      </c>
      <c r="I30" s="26">
        <f t="shared" si="2"/>
        <v>161</v>
      </c>
      <c r="J30" s="26">
        <f t="shared" si="2"/>
        <v>199</v>
      </c>
      <c r="K30" s="26">
        <f t="shared" si="2"/>
        <v>7</v>
      </c>
      <c r="L30" s="26">
        <f t="shared" si="2"/>
        <v>48</v>
      </c>
      <c r="M30" s="26">
        <f t="shared" si="2"/>
        <v>0</v>
      </c>
      <c r="N30" s="26">
        <f>SUM(N19:N29)</f>
        <v>883</v>
      </c>
      <c r="O30" s="26">
        <f>SUM(O19:O29)</f>
        <v>908</v>
      </c>
      <c r="P30" s="44">
        <f t="shared" si="0"/>
        <v>97.24669603524228</v>
      </c>
    </row>
    <row r="31" spans="1:16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44"/>
    </row>
    <row r="32" spans="1:16">
      <c r="A32" s="26" t="s">
        <v>141</v>
      </c>
      <c r="B32" s="26"/>
      <c r="C32" s="26"/>
      <c r="D32" s="26"/>
      <c r="E32" s="26">
        <v>1</v>
      </c>
      <c r="F32" s="26"/>
      <c r="G32" s="26"/>
      <c r="H32" s="26">
        <v>7</v>
      </c>
      <c r="I32" s="26">
        <v>12</v>
      </c>
      <c r="J32" s="26">
        <v>4</v>
      </c>
      <c r="K32" s="26">
        <v>1</v>
      </c>
      <c r="L32" s="26">
        <v>8</v>
      </c>
      <c r="M32" s="26"/>
      <c r="N32" s="26">
        <v>33</v>
      </c>
      <c r="O32" s="26">
        <v>34</v>
      </c>
      <c r="P32" s="44">
        <f t="shared" si="0"/>
        <v>97.058823529411768</v>
      </c>
    </row>
    <row r="33" spans="1:16">
      <c r="A33" s="26" t="s">
        <v>139</v>
      </c>
      <c r="B33" s="26"/>
      <c r="C33" s="26"/>
      <c r="D33" s="26"/>
      <c r="E33" s="26"/>
      <c r="F33" s="26">
        <v>2</v>
      </c>
      <c r="G33" s="26"/>
      <c r="H33" s="26">
        <v>6</v>
      </c>
      <c r="I33" s="26">
        <v>12</v>
      </c>
      <c r="J33" s="26">
        <v>5</v>
      </c>
      <c r="K33" s="26"/>
      <c r="L33" s="26">
        <v>1</v>
      </c>
      <c r="M33" s="26"/>
      <c r="N33" s="26">
        <v>26</v>
      </c>
      <c r="O33" s="26">
        <v>27</v>
      </c>
      <c r="P33" s="44">
        <f t="shared" si="0"/>
        <v>96.296296296296291</v>
      </c>
    </row>
    <row r="34" spans="1:16">
      <c r="A34" s="26" t="s">
        <v>85</v>
      </c>
      <c r="B34" s="26"/>
      <c r="C34" s="26"/>
      <c r="D34" s="26"/>
      <c r="E34" s="26">
        <v>10</v>
      </c>
      <c r="F34" s="26">
        <v>7</v>
      </c>
      <c r="G34" s="26">
        <v>1</v>
      </c>
      <c r="H34" s="26">
        <v>5</v>
      </c>
      <c r="I34" s="26">
        <v>5</v>
      </c>
      <c r="J34" s="26">
        <v>13</v>
      </c>
      <c r="K34" s="26"/>
      <c r="L34" s="26"/>
      <c r="M34" s="26"/>
      <c r="N34" s="26">
        <v>41</v>
      </c>
      <c r="O34" s="26">
        <v>41</v>
      </c>
      <c r="P34" s="44">
        <f t="shared" si="0"/>
        <v>100</v>
      </c>
    </row>
    <row r="35" spans="1:16">
      <c r="A35" s="26" t="s">
        <v>87</v>
      </c>
      <c r="B35" s="26"/>
      <c r="C35" s="26"/>
      <c r="D35" s="26"/>
      <c r="E35" s="26">
        <v>7</v>
      </c>
      <c r="F35" s="26">
        <v>3</v>
      </c>
      <c r="G35" s="26">
        <v>1</v>
      </c>
      <c r="H35" s="26"/>
      <c r="I35" s="26">
        <v>1</v>
      </c>
      <c r="J35" s="26">
        <v>5</v>
      </c>
      <c r="K35" s="26"/>
      <c r="L35" s="26"/>
      <c r="M35" s="26"/>
      <c r="N35" s="26">
        <v>17</v>
      </c>
      <c r="O35" s="26">
        <v>19</v>
      </c>
      <c r="P35" s="44">
        <f t="shared" si="0"/>
        <v>89.473684210526315</v>
      </c>
    </row>
    <row r="36" spans="1:16">
      <c r="A36" s="26" t="s">
        <v>138</v>
      </c>
      <c r="B36" s="26"/>
      <c r="C36" s="26">
        <v>2</v>
      </c>
      <c r="D36" s="26"/>
      <c r="E36" s="26">
        <v>2</v>
      </c>
      <c r="F36" s="26">
        <v>2</v>
      </c>
      <c r="G36" s="26"/>
      <c r="H36" s="26"/>
      <c r="I36" s="26">
        <v>2</v>
      </c>
      <c r="J36" s="26">
        <v>2</v>
      </c>
      <c r="K36" s="26"/>
      <c r="L36" s="26"/>
      <c r="M36" s="26"/>
      <c r="N36" s="26">
        <v>10</v>
      </c>
      <c r="O36" s="26">
        <v>11</v>
      </c>
      <c r="P36" s="44">
        <f t="shared" si="0"/>
        <v>90.909090909090907</v>
      </c>
    </row>
    <row r="37" spans="1:16">
      <c r="A37" s="26" t="s">
        <v>142</v>
      </c>
      <c r="B37" s="26"/>
      <c r="C37" s="26"/>
      <c r="D37" s="26"/>
      <c r="E37" s="26">
        <v>5</v>
      </c>
      <c r="F37" s="26">
        <v>5</v>
      </c>
      <c r="G37" s="26"/>
      <c r="H37" s="26">
        <v>5</v>
      </c>
      <c r="I37" s="26">
        <v>2</v>
      </c>
      <c r="J37" s="26">
        <v>9</v>
      </c>
      <c r="K37" s="26"/>
      <c r="L37" s="26"/>
      <c r="M37" s="26"/>
      <c r="N37" s="26">
        <v>26</v>
      </c>
      <c r="O37" s="26">
        <v>26</v>
      </c>
      <c r="P37" s="44">
        <f t="shared" si="0"/>
        <v>100</v>
      </c>
    </row>
    <row r="38" spans="1:16">
      <c r="A38" s="26" t="s">
        <v>137</v>
      </c>
      <c r="B38" s="26"/>
      <c r="C38" s="26"/>
      <c r="D38" s="26"/>
      <c r="E38" s="26">
        <v>3</v>
      </c>
      <c r="F38" s="26">
        <v>2</v>
      </c>
      <c r="G38" s="26">
        <v>1</v>
      </c>
      <c r="H38" s="26">
        <v>3</v>
      </c>
      <c r="I38" s="26">
        <v>4</v>
      </c>
      <c r="J38" s="26">
        <v>5</v>
      </c>
      <c r="K38" s="26"/>
      <c r="L38" s="26"/>
      <c r="M38" s="26"/>
      <c r="N38" s="26">
        <v>18</v>
      </c>
      <c r="O38" s="26">
        <v>19</v>
      </c>
      <c r="P38" s="44">
        <f t="shared" si="0"/>
        <v>94.73684210526315</v>
      </c>
    </row>
    <row r="39" spans="1:16">
      <c r="A39" s="26" t="s">
        <v>140</v>
      </c>
      <c r="B39" s="26"/>
      <c r="C39" s="26"/>
      <c r="D39" s="26"/>
      <c r="E39" s="26">
        <v>5</v>
      </c>
      <c r="F39" s="26">
        <v>3</v>
      </c>
      <c r="G39" s="26"/>
      <c r="H39" s="26"/>
      <c r="I39" s="26"/>
      <c r="J39" s="26">
        <v>5</v>
      </c>
      <c r="K39" s="26"/>
      <c r="L39" s="26"/>
      <c r="M39" s="26"/>
      <c r="N39" s="26">
        <v>13</v>
      </c>
      <c r="O39" s="26">
        <v>15</v>
      </c>
      <c r="P39" s="44">
        <f t="shared" si="0"/>
        <v>86.666666666666671</v>
      </c>
    </row>
    <row r="40" spans="1:16">
      <c r="A40" s="26" t="s">
        <v>92</v>
      </c>
      <c r="B40" s="26"/>
      <c r="C40" s="26"/>
      <c r="D40" s="26"/>
      <c r="E40" s="26">
        <v>4</v>
      </c>
      <c r="F40" s="26">
        <v>2</v>
      </c>
      <c r="G40" s="26">
        <v>2</v>
      </c>
      <c r="H40" s="26"/>
      <c r="I40" s="26">
        <v>1</v>
      </c>
      <c r="J40" s="26">
        <v>1</v>
      </c>
      <c r="K40" s="26"/>
      <c r="L40" s="26"/>
      <c r="M40" s="26"/>
      <c r="N40" s="26">
        <v>10</v>
      </c>
      <c r="O40" s="26">
        <v>10</v>
      </c>
      <c r="P40" s="44">
        <f t="shared" si="0"/>
        <v>100</v>
      </c>
    </row>
    <row r="41" spans="1:16">
      <c r="A41" s="24" t="s">
        <v>145</v>
      </c>
      <c r="B41" s="24">
        <f t="shared" ref="B41:G41" si="3">SUM(B32:B40)</f>
        <v>0</v>
      </c>
      <c r="C41" s="24">
        <f t="shared" si="3"/>
        <v>2</v>
      </c>
      <c r="D41" s="24">
        <f t="shared" si="3"/>
        <v>0</v>
      </c>
      <c r="E41" s="24">
        <f t="shared" si="3"/>
        <v>37</v>
      </c>
      <c r="F41" s="24">
        <f t="shared" si="3"/>
        <v>26</v>
      </c>
      <c r="G41" s="24">
        <f t="shared" si="3"/>
        <v>5</v>
      </c>
      <c r="H41" s="24">
        <f t="shared" ref="H41:O41" si="4">SUM(H32:H40)</f>
        <v>26</v>
      </c>
      <c r="I41" s="24">
        <f t="shared" si="4"/>
        <v>39</v>
      </c>
      <c r="J41" s="24">
        <f t="shared" si="4"/>
        <v>49</v>
      </c>
      <c r="K41" s="24">
        <f t="shared" si="4"/>
        <v>1</v>
      </c>
      <c r="L41" s="24">
        <f t="shared" si="4"/>
        <v>9</v>
      </c>
      <c r="M41" s="24">
        <f t="shared" si="4"/>
        <v>0</v>
      </c>
      <c r="N41" s="24">
        <f t="shared" si="4"/>
        <v>194</v>
      </c>
      <c r="O41" s="24">
        <f t="shared" si="4"/>
        <v>202</v>
      </c>
      <c r="P41" s="44">
        <f t="shared" si="0"/>
        <v>96.039603960396036</v>
      </c>
    </row>
    <row r="42" spans="1:16">
      <c r="A42" s="24" t="s">
        <v>148</v>
      </c>
      <c r="B42" s="24">
        <v>3</v>
      </c>
      <c r="C42" s="24">
        <v>5</v>
      </c>
      <c r="D42" s="24"/>
      <c r="E42" s="24">
        <v>227</v>
      </c>
      <c r="F42" s="24">
        <v>148</v>
      </c>
      <c r="G42" s="24">
        <v>49</v>
      </c>
      <c r="H42" s="24">
        <v>132</v>
      </c>
      <c r="I42" s="24">
        <v>200</v>
      </c>
      <c r="J42" s="24">
        <v>248</v>
      </c>
      <c r="K42" s="24">
        <v>8</v>
      </c>
      <c r="L42" s="24">
        <v>57</v>
      </c>
      <c r="M42" s="24"/>
      <c r="N42" s="24">
        <v>1077</v>
      </c>
      <c r="O42" s="24">
        <f>O30+O16</f>
        <v>1558</v>
      </c>
      <c r="P42" s="44">
        <f t="shared" si="0"/>
        <v>69.127086007702189</v>
      </c>
    </row>
    <row r="43" spans="1:16">
      <c r="A43" s="24" t="s">
        <v>93</v>
      </c>
      <c r="B43" s="24">
        <v>5</v>
      </c>
      <c r="C43" s="24">
        <v>220</v>
      </c>
      <c r="D43" s="24">
        <v>284</v>
      </c>
      <c r="E43" s="24">
        <v>93</v>
      </c>
      <c r="F43" s="24">
        <v>16</v>
      </c>
      <c r="G43" s="24">
        <v>1</v>
      </c>
      <c r="H43" s="24">
        <v>330</v>
      </c>
      <c r="I43" s="24">
        <v>58</v>
      </c>
      <c r="J43" s="24">
        <v>140</v>
      </c>
      <c r="K43" s="24">
        <v>20</v>
      </c>
      <c r="L43" s="24">
        <v>301</v>
      </c>
      <c r="M43" s="24">
        <v>236</v>
      </c>
      <c r="N43" s="24">
        <v>1704</v>
      </c>
      <c r="O43" s="24">
        <f>O42+O41</f>
        <v>1760</v>
      </c>
      <c r="P43" s="44">
        <f t="shared" si="0"/>
        <v>96.818181818181813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rowBreaks count="1" manualBreakCount="1">
    <brk id="31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Q35"/>
  <sheetViews>
    <sheetView workbookViewId="0">
      <selection sqref="A1:Q1"/>
    </sheetView>
  </sheetViews>
  <sheetFormatPr defaultRowHeight="15"/>
  <cols>
    <col min="1" max="1" width="14" bestFit="1" customWidth="1"/>
    <col min="2" max="2" width="5.42578125" customWidth="1"/>
    <col min="3" max="3" width="5.140625" customWidth="1"/>
    <col min="4" max="4" width="5.7109375" customWidth="1"/>
    <col min="5" max="5" width="4" customWidth="1"/>
    <col min="6" max="6" width="5.42578125" customWidth="1"/>
    <col min="8" max="8" width="4.5703125" customWidth="1"/>
    <col min="9" max="10" width="4.85546875" customWidth="1"/>
    <col min="11" max="11" width="5" customWidth="1"/>
    <col min="12" max="12" width="5.140625" customWidth="1"/>
  </cols>
  <sheetData>
    <row r="1" spans="1:17" ht="18.75">
      <c r="A1" s="90" t="s">
        <v>110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</row>
    <row r="2" spans="1:17" ht="63.75" customHeight="1">
      <c r="A2" s="26"/>
      <c r="B2" s="91" t="s">
        <v>111</v>
      </c>
      <c r="C2" s="91"/>
      <c r="D2" s="91"/>
      <c r="E2" s="91"/>
      <c r="F2" s="91"/>
      <c r="G2" s="32" t="s">
        <v>2</v>
      </c>
      <c r="H2" s="91" t="s">
        <v>112</v>
      </c>
      <c r="I2" s="91"/>
      <c r="J2" s="91"/>
      <c r="K2" s="91" t="s">
        <v>5</v>
      </c>
      <c r="L2" s="91"/>
      <c r="M2" s="42" t="s">
        <v>6</v>
      </c>
      <c r="N2" s="32" t="s">
        <v>113</v>
      </c>
      <c r="O2" s="33" t="s">
        <v>114</v>
      </c>
      <c r="P2" s="34" t="s">
        <v>115</v>
      </c>
      <c r="Q2" s="35" t="s">
        <v>56</v>
      </c>
    </row>
    <row r="3" spans="1:17">
      <c r="A3" s="26" t="s">
        <v>1</v>
      </c>
      <c r="B3" s="19" t="s">
        <v>15</v>
      </c>
      <c r="C3" s="19" t="s">
        <v>16</v>
      </c>
      <c r="D3" s="19" t="s">
        <v>17</v>
      </c>
      <c r="E3" s="19" t="s">
        <v>12</v>
      </c>
      <c r="F3" s="19" t="s">
        <v>13</v>
      </c>
      <c r="G3" s="19" t="s">
        <v>11</v>
      </c>
      <c r="H3" s="19" t="s">
        <v>12</v>
      </c>
      <c r="I3" s="19" t="s">
        <v>13</v>
      </c>
      <c r="J3" s="19" t="s">
        <v>14</v>
      </c>
      <c r="K3" s="19" t="s">
        <v>18</v>
      </c>
      <c r="L3" s="19" t="s">
        <v>19</v>
      </c>
      <c r="M3" s="19" t="s">
        <v>20</v>
      </c>
      <c r="N3" s="19" t="s">
        <v>116</v>
      </c>
      <c r="O3" s="26"/>
      <c r="P3" s="36"/>
      <c r="Q3" s="37"/>
    </row>
    <row r="4" spans="1:17">
      <c r="A4" s="38" t="s">
        <v>57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26"/>
      <c r="O4" s="26"/>
      <c r="P4" s="36"/>
      <c r="Q4" s="37"/>
    </row>
    <row r="5" spans="1:17">
      <c r="A5" s="40" t="s">
        <v>31</v>
      </c>
      <c r="B5" s="21">
        <v>20</v>
      </c>
      <c r="C5" s="21">
        <v>27</v>
      </c>
      <c r="D5" s="21">
        <v>29</v>
      </c>
      <c r="E5" s="21">
        <v>1</v>
      </c>
      <c r="F5" s="21">
        <v>3</v>
      </c>
      <c r="G5" s="21">
        <v>19</v>
      </c>
      <c r="H5" s="21">
        <v>29</v>
      </c>
      <c r="I5" s="21">
        <v>6</v>
      </c>
      <c r="J5" s="21"/>
      <c r="K5" s="21"/>
      <c r="L5" s="21">
        <v>3</v>
      </c>
      <c r="M5" s="21"/>
      <c r="N5" s="39"/>
      <c r="O5" s="26">
        <v>139</v>
      </c>
      <c r="P5" s="26">
        <v>137</v>
      </c>
      <c r="Q5" s="37">
        <f>(P5/O5)*100</f>
        <v>98.561151079136692</v>
      </c>
    </row>
    <row r="6" spans="1:17">
      <c r="A6" s="40" t="s">
        <v>28</v>
      </c>
      <c r="B6" s="21">
        <v>3</v>
      </c>
      <c r="C6" s="21">
        <v>12</v>
      </c>
      <c r="D6" s="21">
        <v>12</v>
      </c>
      <c r="E6" s="21">
        <v>7</v>
      </c>
      <c r="F6" s="21"/>
      <c r="G6" s="21">
        <v>6</v>
      </c>
      <c r="H6" s="21">
        <v>5</v>
      </c>
      <c r="I6" s="21">
        <v>1</v>
      </c>
      <c r="J6" s="21"/>
      <c r="K6" s="21"/>
      <c r="L6" s="21">
        <v>1</v>
      </c>
      <c r="M6" s="21"/>
      <c r="N6" s="21"/>
      <c r="O6" s="26">
        <v>48</v>
      </c>
      <c r="P6" s="26">
        <v>47</v>
      </c>
      <c r="Q6" s="37">
        <f t="shared" ref="Q6:Q35" si="0">(P6/O6)*100</f>
        <v>97.916666666666657</v>
      </c>
    </row>
    <row r="7" spans="1:17">
      <c r="A7" s="40" t="s">
        <v>30</v>
      </c>
      <c r="B7" s="21">
        <v>3</v>
      </c>
      <c r="C7" s="21">
        <v>3</v>
      </c>
      <c r="D7" s="21">
        <v>10</v>
      </c>
      <c r="E7" s="21">
        <v>3</v>
      </c>
      <c r="F7" s="21">
        <v>1</v>
      </c>
      <c r="G7" s="21">
        <v>9</v>
      </c>
      <c r="H7" s="21">
        <v>7</v>
      </c>
      <c r="I7" s="21">
        <v>12</v>
      </c>
      <c r="J7" s="21"/>
      <c r="K7" s="21"/>
      <c r="L7" s="21"/>
      <c r="M7" s="21"/>
      <c r="N7" s="21"/>
      <c r="O7" s="26">
        <v>49</v>
      </c>
      <c r="P7" s="26">
        <v>48</v>
      </c>
      <c r="Q7" s="37">
        <f t="shared" si="0"/>
        <v>97.959183673469383</v>
      </c>
    </row>
    <row r="8" spans="1:17">
      <c r="A8" s="40" t="s">
        <v>25</v>
      </c>
      <c r="B8" s="21">
        <v>4</v>
      </c>
      <c r="C8" s="21">
        <v>9</v>
      </c>
      <c r="D8" s="21">
        <v>10</v>
      </c>
      <c r="E8" s="21"/>
      <c r="F8" s="21">
        <v>3</v>
      </c>
      <c r="G8" s="21">
        <v>13</v>
      </c>
      <c r="H8" s="21">
        <v>9</v>
      </c>
      <c r="I8" s="21">
        <v>7</v>
      </c>
      <c r="J8" s="21"/>
      <c r="K8" s="21">
        <v>1</v>
      </c>
      <c r="L8" s="21">
        <v>2</v>
      </c>
      <c r="M8" s="21"/>
      <c r="N8" s="21"/>
      <c r="O8" s="26">
        <v>65</v>
      </c>
      <c r="P8" s="26">
        <v>58</v>
      </c>
      <c r="Q8" s="37">
        <f t="shared" si="0"/>
        <v>89.230769230769241</v>
      </c>
    </row>
    <row r="9" spans="1:17">
      <c r="A9" s="40" t="s">
        <v>29</v>
      </c>
      <c r="B9" s="21">
        <v>3</v>
      </c>
      <c r="C9" s="21">
        <v>9</v>
      </c>
      <c r="D9" s="21">
        <v>7</v>
      </c>
      <c r="E9" s="21">
        <v>1</v>
      </c>
      <c r="F9" s="21"/>
      <c r="G9" s="21">
        <v>5</v>
      </c>
      <c r="H9" s="21">
        <v>5</v>
      </c>
      <c r="I9" s="21">
        <v>5</v>
      </c>
      <c r="J9" s="21"/>
      <c r="K9" s="21">
        <v>2</v>
      </c>
      <c r="L9" s="21">
        <v>5</v>
      </c>
      <c r="M9" s="21"/>
      <c r="N9" s="21"/>
      <c r="O9" s="26">
        <v>44</v>
      </c>
      <c r="P9" s="26">
        <v>42</v>
      </c>
      <c r="Q9" s="37">
        <f t="shared" si="0"/>
        <v>95.454545454545453</v>
      </c>
    </row>
    <row r="10" spans="1:17">
      <c r="A10" s="40" t="s">
        <v>27</v>
      </c>
      <c r="B10" s="21">
        <v>6</v>
      </c>
      <c r="C10" s="21">
        <v>5</v>
      </c>
      <c r="D10" s="21">
        <v>14</v>
      </c>
      <c r="E10" s="21"/>
      <c r="F10" s="21">
        <v>2</v>
      </c>
      <c r="G10" s="21">
        <v>6</v>
      </c>
      <c r="H10" s="21">
        <v>4</v>
      </c>
      <c r="I10" s="21">
        <v>7</v>
      </c>
      <c r="J10" s="21"/>
      <c r="K10" s="21"/>
      <c r="L10" s="21">
        <v>1</v>
      </c>
      <c r="M10" s="21"/>
      <c r="N10" s="21"/>
      <c r="O10" s="26">
        <v>49</v>
      </c>
      <c r="P10" s="26">
        <v>45</v>
      </c>
      <c r="Q10" s="37">
        <f t="shared" si="0"/>
        <v>91.83673469387756</v>
      </c>
    </row>
    <row r="11" spans="1:17">
      <c r="A11" s="40" t="s">
        <v>26</v>
      </c>
      <c r="B11" s="21">
        <v>10</v>
      </c>
      <c r="C11" s="21">
        <v>8</v>
      </c>
      <c r="D11" s="21">
        <v>4</v>
      </c>
      <c r="E11" s="21"/>
      <c r="F11" s="21">
        <v>2</v>
      </c>
      <c r="G11" s="21">
        <v>2</v>
      </c>
      <c r="H11" s="21">
        <v>3</v>
      </c>
      <c r="I11" s="21">
        <v>3</v>
      </c>
      <c r="J11" s="21"/>
      <c r="K11" s="21">
        <v>1</v>
      </c>
      <c r="L11" s="21">
        <v>11</v>
      </c>
      <c r="M11" s="21"/>
      <c r="N11" s="21"/>
      <c r="O11" s="26">
        <v>48</v>
      </c>
      <c r="P11" s="26">
        <v>44</v>
      </c>
      <c r="Q11" s="37">
        <f t="shared" si="0"/>
        <v>91.666666666666657</v>
      </c>
    </row>
    <row r="12" spans="1:17">
      <c r="A12" s="40" t="s">
        <v>23</v>
      </c>
      <c r="B12" s="21">
        <v>10</v>
      </c>
      <c r="C12" s="21">
        <v>4</v>
      </c>
      <c r="D12" s="21">
        <v>2</v>
      </c>
      <c r="E12" s="21"/>
      <c r="F12" s="21"/>
      <c r="G12" s="21">
        <v>1</v>
      </c>
      <c r="H12" s="21"/>
      <c r="I12" s="21"/>
      <c r="J12" s="21"/>
      <c r="K12" s="21">
        <v>19</v>
      </c>
      <c r="L12" s="21">
        <v>22</v>
      </c>
      <c r="M12" s="21">
        <v>7</v>
      </c>
      <c r="N12" s="21"/>
      <c r="O12" s="26">
        <v>65</v>
      </c>
      <c r="P12" s="26">
        <v>65</v>
      </c>
      <c r="Q12" s="37">
        <f t="shared" si="0"/>
        <v>100</v>
      </c>
    </row>
    <row r="13" spans="1:17">
      <c r="A13" s="40" t="s">
        <v>24</v>
      </c>
      <c r="B13" s="21">
        <v>11</v>
      </c>
      <c r="C13" s="21">
        <v>2</v>
      </c>
      <c r="D13" s="21">
        <v>2</v>
      </c>
      <c r="E13" s="21"/>
      <c r="F13" s="21"/>
      <c r="G13" s="21"/>
      <c r="H13" s="21"/>
      <c r="I13" s="21"/>
      <c r="J13" s="21">
        <v>1</v>
      </c>
      <c r="K13" s="21">
        <v>18</v>
      </c>
      <c r="L13" s="21">
        <v>16</v>
      </c>
      <c r="M13" s="21">
        <v>3</v>
      </c>
      <c r="N13" s="21">
        <v>1</v>
      </c>
      <c r="O13" s="26">
        <v>55</v>
      </c>
      <c r="P13" s="26">
        <v>53</v>
      </c>
      <c r="Q13" s="37">
        <f t="shared" si="0"/>
        <v>96.36363636363636</v>
      </c>
    </row>
    <row r="14" spans="1:17">
      <c r="A14" s="40" t="s">
        <v>22</v>
      </c>
      <c r="B14" s="21">
        <v>5</v>
      </c>
      <c r="C14" s="21">
        <v>3</v>
      </c>
      <c r="D14" s="21"/>
      <c r="E14" s="21"/>
      <c r="F14" s="21"/>
      <c r="G14" s="21">
        <v>1</v>
      </c>
      <c r="H14" s="21"/>
      <c r="I14" s="21"/>
      <c r="J14" s="21"/>
      <c r="K14" s="21">
        <v>24</v>
      </c>
      <c r="L14" s="21">
        <v>17</v>
      </c>
      <c r="M14" s="21">
        <v>9</v>
      </c>
      <c r="N14" s="21"/>
      <c r="O14" s="26">
        <v>61</v>
      </c>
      <c r="P14" s="26">
        <v>59</v>
      </c>
      <c r="Q14" s="37">
        <f t="shared" si="0"/>
        <v>96.721311475409834</v>
      </c>
    </row>
    <row r="15" spans="1:17">
      <c r="A15" s="38" t="s">
        <v>117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21"/>
      <c r="O15" s="26"/>
      <c r="P15" s="26"/>
      <c r="Q15" s="37"/>
    </row>
    <row r="16" spans="1:17">
      <c r="A16" s="40" t="s">
        <v>31</v>
      </c>
      <c r="B16" s="21">
        <v>30</v>
      </c>
      <c r="C16" s="21">
        <v>48</v>
      </c>
      <c r="D16" s="21">
        <v>49</v>
      </c>
      <c r="E16" s="21">
        <v>1</v>
      </c>
      <c r="F16" s="21">
        <v>2</v>
      </c>
      <c r="G16" s="21"/>
      <c r="H16" s="21">
        <v>19</v>
      </c>
      <c r="I16" s="21">
        <v>13</v>
      </c>
      <c r="J16" s="21">
        <v>3</v>
      </c>
      <c r="K16" s="21">
        <v>5</v>
      </c>
      <c r="L16" s="21">
        <v>21</v>
      </c>
      <c r="M16" s="21"/>
      <c r="N16" s="41">
        <v>1</v>
      </c>
      <c r="O16" s="26">
        <v>199</v>
      </c>
      <c r="P16" s="26">
        <v>192</v>
      </c>
      <c r="Q16" s="37">
        <f t="shared" si="0"/>
        <v>96.482412060301499</v>
      </c>
    </row>
    <row r="17" spans="1:17">
      <c r="A17" s="40" t="s">
        <v>36</v>
      </c>
      <c r="B17" s="21">
        <v>31</v>
      </c>
      <c r="C17" s="21">
        <v>52</v>
      </c>
      <c r="D17" s="21">
        <v>27</v>
      </c>
      <c r="E17" s="21"/>
      <c r="F17" s="21"/>
      <c r="G17" s="21"/>
      <c r="H17" s="21">
        <v>13</v>
      </c>
      <c r="I17" s="21">
        <v>6</v>
      </c>
      <c r="J17" s="21"/>
      <c r="K17" s="21"/>
      <c r="L17" s="21">
        <v>4</v>
      </c>
      <c r="M17" s="21"/>
      <c r="N17" s="21"/>
      <c r="O17" s="26">
        <v>137</v>
      </c>
      <c r="P17" s="26">
        <v>133</v>
      </c>
      <c r="Q17" s="37">
        <f t="shared" si="0"/>
        <v>97.080291970802918</v>
      </c>
    </row>
    <row r="18" spans="1:17">
      <c r="A18" s="40" t="s">
        <v>118</v>
      </c>
      <c r="B18" s="21">
        <v>5</v>
      </c>
      <c r="C18" s="21">
        <v>3</v>
      </c>
      <c r="D18" s="21">
        <v>4</v>
      </c>
      <c r="E18" s="21"/>
      <c r="F18" s="21"/>
      <c r="G18" s="21"/>
      <c r="H18" s="21">
        <v>3</v>
      </c>
      <c r="I18" s="21">
        <v>2</v>
      </c>
      <c r="J18" s="21">
        <v>1</v>
      </c>
      <c r="K18" s="21">
        <v>8</v>
      </c>
      <c r="L18" s="21">
        <v>8</v>
      </c>
      <c r="M18" s="21"/>
      <c r="N18" s="21"/>
      <c r="O18" s="26">
        <v>35</v>
      </c>
      <c r="P18" s="26">
        <v>34</v>
      </c>
      <c r="Q18" s="37">
        <f t="shared" si="0"/>
        <v>97.142857142857139</v>
      </c>
    </row>
    <row r="19" spans="1:17">
      <c r="A19" s="40" t="s">
        <v>30</v>
      </c>
      <c r="B19" s="21">
        <v>5</v>
      </c>
      <c r="C19" s="21">
        <v>14</v>
      </c>
      <c r="D19" s="21">
        <v>26</v>
      </c>
      <c r="E19" s="21"/>
      <c r="F19" s="21">
        <v>1</v>
      </c>
      <c r="G19" s="21"/>
      <c r="H19" s="21">
        <v>18</v>
      </c>
      <c r="I19" s="21">
        <v>28</v>
      </c>
      <c r="J19" s="21">
        <v>5</v>
      </c>
      <c r="K19" s="21"/>
      <c r="L19" s="21"/>
      <c r="M19" s="21"/>
      <c r="N19" s="21"/>
      <c r="O19" s="26">
        <v>98</v>
      </c>
      <c r="P19" s="26">
        <v>97</v>
      </c>
      <c r="Q19" s="37">
        <f t="shared" si="0"/>
        <v>98.979591836734699</v>
      </c>
    </row>
    <row r="20" spans="1:17">
      <c r="A20" s="40" t="s">
        <v>25</v>
      </c>
      <c r="B20" s="21">
        <v>14</v>
      </c>
      <c r="C20" s="21">
        <v>12</v>
      </c>
      <c r="D20" s="21">
        <v>8</v>
      </c>
      <c r="E20" s="21"/>
      <c r="F20" s="21"/>
      <c r="G20" s="21"/>
      <c r="H20" s="21">
        <v>1</v>
      </c>
      <c r="I20" s="21">
        <v>1</v>
      </c>
      <c r="J20" s="21">
        <v>1</v>
      </c>
      <c r="K20" s="21">
        <v>6</v>
      </c>
      <c r="L20" s="21">
        <v>9</v>
      </c>
      <c r="M20" s="21">
        <v>1</v>
      </c>
      <c r="N20" s="21">
        <v>1</v>
      </c>
      <c r="O20" s="26">
        <v>67</v>
      </c>
      <c r="P20" s="26">
        <v>54</v>
      </c>
      <c r="Q20" s="37">
        <f t="shared" si="0"/>
        <v>80.597014925373131</v>
      </c>
    </row>
    <row r="21" spans="1:17">
      <c r="A21" s="40" t="s">
        <v>32</v>
      </c>
      <c r="B21" s="21">
        <v>1</v>
      </c>
      <c r="C21" s="21">
        <v>6</v>
      </c>
      <c r="D21" s="21">
        <v>14</v>
      </c>
      <c r="E21" s="21">
        <v>2</v>
      </c>
      <c r="F21" s="21"/>
      <c r="G21" s="21"/>
      <c r="H21" s="21">
        <v>7</v>
      </c>
      <c r="I21" s="21"/>
      <c r="J21" s="21"/>
      <c r="K21" s="21"/>
      <c r="L21" s="21"/>
      <c r="M21" s="21"/>
      <c r="N21" s="21"/>
      <c r="O21" s="26">
        <v>30</v>
      </c>
      <c r="P21" s="26">
        <v>30</v>
      </c>
      <c r="Q21" s="37">
        <f t="shared" si="0"/>
        <v>100</v>
      </c>
    </row>
    <row r="22" spans="1:17">
      <c r="A22" s="40" t="s">
        <v>35</v>
      </c>
      <c r="B22" s="21">
        <v>20</v>
      </c>
      <c r="C22" s="21">
        <v>12</v>
      </c>
      <c r="D22" s="21">
        <v>8</v>
      </c>
      <c r="E22" s="21">
        <v>2</v>
      </c>
      <c r="F22" s="21"/>
      <c r="G22" s="21"/>
      <c r="H22" s="21">
        <v>3</v>
      </c>
      <c r="I22" s="21">
        <v>4</v>
      </c>
      <c r="J22" s="21">
        <v>1</v>
      </c>
      <c r="K22" s="21"/>
      <c r="L22" s="21">
        <v>12</v>
      </c>
      <c r="M22" s="21"/>
      <c r="N22" s="21"/>
      <c r="O22" s="26">
        <v>65</v>
      </c>
      <c r="P22" s="26">
        <v>62</v>
      </c>
      <c r="Q22" s="37">
        <f t="shared" si="0"/>
        <v>95.384615384615387</v>
      </c>
    </row>
    <row r="23" spans="1:17">
      <c r="A23" s="40" t="s">
        <v>34</v>
      </c>
      <c r="B23" s="21">
        <v>5</v>
      </c>
      <c r="C23" s="21">
        <v>15</v>
      </c>
      <c r="D23" s="21">
        <v>30</v>
      </c>
      <c r="E23" s="21">
        <v>1</v>
      </c>
      <c r="F23" s="21"/>
      <c r="G23" s="21"/>
      <c r="H23" s="21">
        <v>22</v>
      </c>
      <c r="I23" s="21">
        <v>17</v>
      </c>
      <c r="J23" s="21">
        <v>4</v>
      </c>
      <c r="K23" s="21"/>
      <c r="L23" s="21">
        <v>3</v>
      </c>
      <c r="M23" s="21"/>
      <c r="N23" s="21"/>
      <c r="O23" s="26">
        <v>98</v>
      </c>
      <c r="P23" s="26">
        <v>97</v>
      </c>
      <c r="Q23" s="37">
        <f t="shared" si="0"/>
        <v>98.979591836734699</v>
      </c>
    </row>
    <row r="24" spans="1:17">
      <c r="A24" s="40" t="s">
        <v>100</v>
      </c>
      <c r="B24" s="21">
        <v>3</v>
      </c>
      <c r="C24" s="21">
        <v>4</v>
      </c>
      <c r="D24" s="21">
        <v>11</v>
      </c>
      <c r="E24" s="21">
        <v>2</v>
      </c>
      <c r="F24" s="21"/>
      <c r="G24" s="21"/>
      <c r="H24" s="21">
        <v>16</v>
      </c>
      <c r="I24" s="21">
        <v>12</v>
      </c>
      <c r="J24" s="21">
        <v>3</v>
      </c>
      <c r="K24" s="21"/>
      <c r="L24" s="21"/>
      <c r="M24" s="21"/>
      <c r="N24" s="21"/>
      <c r="O24" s="26">
        <v>51</v>
      </c>
      <c r="P24" s="26">
        <v>51</v>
      </c>
      <c r="Q24" s="37">
        <f t="shared" si="0"/>
        <v>100</v>
      </c>
    </row>
    <row r="25" spans="1:17">
      <c r="A25" s="40" t="s">
        <v>101</v>
      </c>
      <c r="B25" s="21"/>
      <c r="C25" s="21"/>
      <c r="D25" s="21">
        <v>9</v>
      </c>
      <c r="E25" s="21"/>
      <c r="F25" s="21"/>
      <c r="G25" s="21"/>
      <c r="H25" s="21">
        <v>13</v>
      </c>
      <c r="I25" s="21">
        <v>6</v>
      </c>
      <c r="J25" s="21">
        <v>4</v>
      </c>
      <c r="K25" s="21"/>
      <c r="L25" s="21"/>
      <c r="M25" s="21"/>
      <c r="N25" s="21"/>
      <c r="O25" s="26">
        <v>32</v>
      </c>
      <c r="P25" s="26">
        <v>32</v>
      </c>
      <c r="Q25" s="37">
        <f t="shared" si="0"/>
        <v>100</v>
      </c>
    </row>
    <row r="26" spans="1:17">
      <c r="A26" s="40" t="s">
        <v>108</v>
      </c>
      <c r="B26" s="21">
        <v>8</v>
      </c>
      <c r="C26" s="21">
        <v>12</v>
      </c>
      <c r="D26" s="21">
        <v>14</v>
      </c>
      <c r="E26" s="21"/>
      <c r="F26" s="21"/>
      <c r="G26" s="21"/>
      <c r="H26" s="21">
        <v>4</v>
      </c>
      <c r="I26" s="21">
        <v>1</v>
      </c>
      <c r="J26" s="21">
        <v>2</v>
      </c>
      <c r="K26" s="21">
        <v>1</v>
      </c>
      <c r="L26" s="21">
        <v>3</v>
      </c>
      <c r="M26" s="21"/>
      <c r="N26" s="21"/>
      <c r="O26" s="26">
        <v>48</v>
      </c>
      <c r="P26" s="26">
        <v>45</v>
      </c>
      <c r="Q26" s="37">
        <f t="shared" si="0"/>
        <v>93.75</v>
      </c>
    </row>
    <row r="27" spans="1:17">
      <c r="A27" s="40" t="s">
        <v>45</v>
      </c>
      <c r="B27" s="21">
        <v>4</v>
      </c>
      <c r="C27" s="21">
        <v>8</v>
      </c>
      <c r="D27" s="21">
        <v>3</v>
      </c>
      <c r="E27" s="21">
        <v>1</v>
      </c>
      <c r="F27" s="21"/>
      <c r="G27" s="21"/>
      <c r="H27" s="21">
        <v>6</v>
      </c>
      <c r="I27" s="21">
        <v>2</v>
      </c>
      <c r="J27" s="21"/>
      <c r="K27" s="21"/>
      <c r="L27" s="21"/>
      <c r="M27" s="21"/>
      <c r="N27" s="21"/>
      <c r="O27" s="26">
        <v>28</v>
      </c>
      <c r="P27" s="26">
        <v>24</v>
      </c>
      <c r="Q27" s="37">
        <f t="shared" si="0"/>
        <v>85.714285714285708</v>
      </c>
    </row>
    <row r="28" spans="1:17">
      <c r="A28" s="40" t="s">
        <v>109</v>
      </c>
      <c r="B28" s="21">
        <v>9</v>
      </c>
      <c r="C28" s="21">
        <v>9</v>
      </c>
      <c r="D28" s="21">
        <v>3</v>
      </c>
      <c r="E28" s="21"/>
      <c r="F28" s="21"/>
      <c r="G28" s="21"/>
      <c r="H28" s="21"/>
      <c r="I28" s="21"/>
      <c r="J28" s="21"/>
      <c r="K28" s="21">
        <v>2</v>
      </c>
      <c r="L28" s="21">
        <v>10</v>
      </c>
      <c r="M28" s="21"/>
      <c r="N28" s="21"/>
      <c r="O28" s="26">
        <v>37</v>
      </c>
      <c r="P28" s="26">
        <v>33</v>
      </c>
      <c r="Q28" s="37">
        <f t="shared" si="0"/>
        <v>89.189189189189193</v>
      </c>
    </row>
    <row r="29" spans="1:17">
      <c r="A29" s="40" t="s">
        <v>41</v>
      </c>
      <c r="B29" s="21"/>
      <c r="C29" s="21">
        <v>4</v>
      </c>
      <c r="D29" s="21">
        <v>9</v>
      </c>
      <c r="E29" s="21"/>
      <c r="F29" s="21"/>
      <c r="G29" s="21"/>
      <c r="H29" s="21">
        <v>14</v>
      </c>
      <c r="I29" s="21">
        <v>6</v>
      </c>
      <c r="J29" s="21">
        <v>5</v>
      </c>
      <c r="K29" s="21"/>
      <c r="L29" s="21"/>
      <c r="M29" s="21"/>
      <c r="N29" s="21"/>
      <c r="O29" s="26">
        <v>39</v>
      </c>
      <c r="P29" s="26">
        <v>38</v>
      </c>
      <c r="Q29" s="37">
        <f t="shared" si="0"/>
        <v>97.435897435897431</v>
      </c>
    </row>
    <row r="30" spans="1:17">
      <c r="A30" s="40" t="s">
        <v>38</v>
      </c>
      <c r="B30" s="21">
        <v>1</v>
      </c>
      <c r="C30" s="21">
        <v>2</v>
      </c>
      <c r="D30" s="21">
        <v>8</v>
      </c>
      <c r="E30" s="21"/>
      <c r="F30" s="21"/>
      <c r="G30" s="21"/>
      <c r="H30" s="21">
        <v>6</v>
      </c>
      <c r="I30" s="21">
        <v>3</v>
      </c>
      <c r="J30" s="21">
        <v>1</v>
      </c>
      <c r="K30" s="21"/>
      <c r="L30" s="21"/>
      <c r="M30" s="21"/>
      <c r="N30" s="21"/>
      <c r="O30" s="26">
        <v>21</v>
      </c>
      <c r="P30" s="26">
        <v>21</v>
      </c>
      <c r="Q30" s="37">
        <f t="shared" si="0"/>
        <v>100</v>
      </c>
    </row>
    <row r="31" spans="1:17">
      <c r="A31" s="40" t="s">
        <v>39</v>
      </c>
      <c r="B31" s="21"/>
      <c r="C31" s="21">
        <v>1</v>
      </c>
      <c r="D31" s="21">
        <v>5</v>
      </c>
      <c r="E31" s="21"/>
      <c r="F31" s="21">
        <v>1</v>
      </c>
      <c r="G31" s="21"/>
      <c r="H31" s="21">
        <v>3</v>
      </c>
      <c r="I31" s="21">
        <v>2</v>
      </c>
      <c r="J31" s="21">
        <v>1</v>
      </c>
      <c r="K31" s="21"/>
      <c r="L31" s="21"/>
      <c r="M31" s="21"/>
      <c r="N31" s="21"/>
      <c r="O31" s="26">
        <v>13</v>
      </c>
      <c r="P31" s="26">
        <v>13</v>
      </c>
      <c r="Q31" s="37">
        <f t="shared" si="0"/>
        <v>100</v>
      </c>
    </row>
    <row r="32" spans="1:17">
      <c r="A32" s="40" t="s">
        <v>44</v>
      </c>
      <c r="B32" s="21"/>
      <c r="C32" s="21">
        <v>3</v>
      </c>
      <c r="D32" s="21">
        <v>2</v>
      </c>
      <c r="E32" s="21">
        <v>1</v>
      </c>
      <c r="F32" s="21"/>
      <c r="G32" s="21"/>
      <c r="H32" s="21">
        <v>2</v>
      </c>
      <c r="I32" s="21">
        <v>1</v>
      </c>
      <c r="J32" s="21">
        <v>1</v>
      </c>
      <c r="K32" s="21"/>
      <c r="L32" s="21"/>
      <c r="M32" s="21"/>
      <c r="N32" s="21"/>
      <c r="O32" s="26">
        <v>11</v>
      </c>
      <c r="P32" s="26">
        <v>10</v>
      </c>
      <c r="Q32" s="37">
        <f t="shared" si="0"/>
        <v>90.909090909090907</v>
      </c>
    </row>
    <row r="33" spans="1:17">
      <c r="A33" s="40" t="s">
        <v>119</v>
      </c>
      <c r="B33" s="21">
        <v>2</v>
      </c>
      <c r="C33" s="21">
        <v>3</v>
      </c>
      <c r="D33" s="21">
        <v>4</v>
      </c>
      <c r="E33" s="21"/>
      <c r="F33" s="21"/>
      <c r="G33" s="21">
        <v>1</v>
      </c>
      <c r="H33" s="21">
        <v>3</v>
      </c>
      <c r="I33" s="21">
        <v>6</v>
      </c>
      <c r="J33" s="21">
        <v>5</v>
      </c>
      <c r="K33" s="21"/>
      <c r="L33" s="21">
        <v>1</v>
      </c>
      <c r="M33" s="21"/>
      <c r="N33" s="21"/>
      <c r="O33" s="26">
        <v>25</v>
      </c>
      <c r="P33" s="26">
        <v>25</v>
      </c>
      <c r="Q33" s="37">
        <f t="shared" si="0"/>
        <v>100</v>
      </c>
    </row>
    <row r="34" spans="1:17">
      <c r="A34" s="40" t="s">
        <v>42</v>
      </c>
      <c r="B34" s="21">
        <v>1</v>
      </c>
      <c r="C34" s="21"/>
      <c r="D34" s="21">
        <v>2</v>
      </c>
      <c r="E34" s="21"/>
      <c r="F34" s="21"/>
      <c r="G34" s="21"/>
      <c r="H34" s="21">
        <v>3</v>
      </c>
      <c r="I34" s="21"/>
      <c r="J34" s="21"/>
      <c r="K34" s="21"/>
      <c r="L34" s="21"/>
      <c r="M34" s="21"/>
      <c r="N34" s="21"/>
      <c r="O34" s="26">
        <v>6</v>
      </c>
      <c r="P34" s="26">
        <v>6</v>
      </c>
      <c r="Q34" s="37">
        <f t="shared" si="0"/>
        <v>100</v>
      </c>
    </row>
    <row r="35" spans="1:17">
      <c r="A35" s="40" t="s">
        <v>43</v>
      </c>
      <c r="B35" s="21"/>
      <c r="C35" s="21">
        <v>3</v>
      </c>
      <c r="D35" s="21">
        <v>1</v>
      </c>
      <c r="E35" s="21"/>
      <c r="F35" s="21"/>
      <c r="G35" s="21"/>
      <c r="H35" s="21">
        <v>2</v>
      </c>
      <c r="I35" s="21"/>
      <c r="J35" s="21"/>
      <c r="K35" s="21"/>
      <c r="L35" s="21"/>
      <c r="M35" s="21"/>
      <c r="N35" s="21"/>
      <c r="O35" s="26">
        <v>6</v>
      </c>
      <c r="P35" s="26">
        <v>6</v>
      </c>
      <c r="Q35" s="37">
        <f t="shared" si="0"/>
        <v>100</v>
      </c>
    </row>
  </sheetData>
  <mergeCells count="4">
    <mergeCell ref="A1:Q1"/>
    <mergeCell ref="B2:F2"/>
    <mergeCell ref="H2:J2"/>
    <mergeCell ref="K2:L2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P39"/>
  <sheetViews>
    <sheetView view="pageBreakPreview" zoomScale="87" zoomScaleSheetLayoutView="87" workbookViewId="0">
      <selection activeCell="J2" sqref="J2:K2"/>
    </sheetView>
  </sheetViews>
  <sheetFormatPr defaultRowHeight="15"/>
  <cols>
    <col min="1" max="1" width="10.85546875" customWidth="1"/>
    <col min="2" max="2" width="5.85546875" customWidth="1"/>
    <col min="3" max="3" width="5.7109375" customWidth="1"/>
    <col min="4" max="4" width="4.85546875" customWidth="1"/>
    <col min="5" max="5" width="4.42578125" customWidth="1"/>
    <col min="6" max="6" width="5.5703125" customWidth="1"/>
    <col min="7" max="7" width="4.5703125" customWidth="1"/>
    <col min="8" max="8" width="4.42578125" customWidth="1"/>
    <col min="9" max="9" width="4.28515625" customWidth="1"/>
    <col min="10" max="10" width="3.42578125" customWidth="1"/>
    <col min="11" max="11" width="4.28515625" customWidth="1"/>
    <col min="12" max="12" width="3.7109375" customWidth="1"/>
    <col min="13" max="13" width="4" customWidth="1"/>
    <col min="14" max="14" width="6.5703125" customWidth="1"/>
    <col min="15" max="15" width="5.85546875" customWidth="1"/>
  </cols>
  <sheetData>
    <row r="1" spans="1:16">
      <c r="A1" s="92" t="s">
        <v>103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</row>
    <row r="2" spans="1:16" ht="93">
      <c r="A2" s="30"/>
      <c r="B2" s="31" t="s">
        <v>102</v>
      </c>
      <c r="C2" s="31" t="s">
        <v>2</v>
      </c>
      <c r="D2" s="93" t="s">
        <v>3</v>
      </c>
      <c r="E2" s="93"/>
      <c r="F2" s="93"/>
      <c r="G2" s="93" t="s">
        <v>4</v>
      </c>
      <c r="H2" s="93"/>
      <c r="I2" s="93"/>
      <c r="J2" s="93" t="s">
        <v>5</v>
      </c>
      <c r="K2" s="93"/>
      <c r="L2" s="94" t="s">
        <v>6</v>
      </c>
      <c r="M2" s="94"/>
      <c r="N2" s="28" t="s">
        <v>104</v>
      </c>
      <c r="O2" s="28" t="s">
        <v>105</v>
      </c>
      <c r="P2" s="28" t="s">
        <v>106</v>
      </c>
    </row>
    <row r="3" spans="1:16" ht="22.5" customHeight="1">
      <c r="A3" s="26"/>
      <c r="B3" s="29" t="s">
        <v>99</v>
      </c>
      <c r="C3" s="24" t="s">
        <v>11</v>
      </c>
      <c r="D3" s="24" t="s">
        <v>12</v>
      </c>
      <c r="E3" s="24" t="s">
        <v>13</v>
      </c>
      <c r="F3" s="24" t="s">
        <v>14</v>
      </c>
      <c r="G3" s="24" t="s">
        <v>15</v>
      </c>
      <c r="H3" s="24" t="s">
        <v>16</v>
      </c>
      <c r="I3" s="24" t="s">
        <v>17</v>
      </c>
      <c r="J3" s="24" t="s">
        <v>18</v>
      </c>
      <c r="K3" s="24" t="s">
        <v>19</v>
      </c>
      <c r="L3" s="24" t="s">
        <v>107</v>
      </c>
      <c r="M3" s="24" t="s">
        <v>20</v>
      </c>
      <c r="N3" s="24"/>
      <c r="O3" s="24"/>
      <c r="P3" s="24"/>
    </row>
    <row r="4" spans="1:16">
      <c r="A4" s="24" t="s">
        <v>57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4"/>
    </row>
    <row r="5" spans="1:16">
      <c r="A5" s="24" t="s">
        <v>31</v>
      </c>
      <c r="B5" s="26"/>
      <c r="C5" s="26"/>
      <c r="D5" s="26">
        <v>26</v>
      </c>
      <c r="E5" s="26">
        <v>21</v>
      </c>
      <c r="F5" s="26">
        <v>7</v>
      </c>
      <c r="G5" s="26">
        <v>19</v>
      </c>
      <c r="H5" s="26">
        <v>15</v>
      </c>
      <c r="I5" s="26">
        <v>42</v>
      </c>
      <c r="J5" s="26">
        <v>1</v>
      </c>
      <c r="K5" s="26">
        <v>3</v>
      </c>
      <c r="L5" s="26"/>
      <c r="M5" s="26"/>
      <c r="N5" s="26">
        <v>137</v>
      </c>
      <c r="O5" s="26">
        <v>134</v>
      </c>
      <c r="P5" s="24">
        <f>ROUND(O5*100/N5,2)</f>
        <v>97.81</v>
      </c>
    </row>
    <row r="6" spans="1:16">
      <c r="A6" s="24" t="s">
        <v>28</v>
      </c>
      <c r="B6" s="26"/>
      <c r="C6" s="26">
        <v>1</v>
      </c>
      <c r="D6" s="26">
        <v>11</v>
      </c>
      <c r="E6" s="26"/>
      <c r="F6" s="26">
        <v>2</v>
      </c>
      <c r="G6" s="26">
        <v>8</v>
      </c>
      <c r="H6" s="26">
        <v>11</v>
      </c>
      <c r="I6" s="26">
        <v>6</v>
      </c>
      <c r="J6" s="26">
        <v>1</v>
      </c>
      <c r="K6" s="26">
        <v>2</v>
      </c>
      <c r="L6" s="26"/>
      <c r="M6" s="26"/>
      <c r="N6" s="26">
        <v>45</v>
      </c>
      <c r="O6" s="26">
        <v>42</v>
      </c>
      <c r="P6" s="24">
        <f t="shared" ref="P6:P39" si="0">ROUND(O6*100/N6,2)</f>
        <v>93.33</v>
      </c>
    </row>
    <row r="7" spans="1:16">
      <c r="A7" s="24" t="s">
        <v>30</v>
      </c>
      <c r="B7" s="26">
        <v>1</v>
      </c>
      <c r="C7" s="26">
        <v>4</v>
      </c>
      <c r="D7" s="26">
        <v>10</v>
      </c>
      <c r="E7" s="26">
        <v>13</v>
      </c>
      <c r="F7" s="26">
        <v>5</v>
      </c>
      <c r="G7" s="26"/>
      <c r="H7" s="26">
        <v>6</v>
      </c>
      <c r="I7" s="26">
        <v>11</v>
      </c>
      <c r="J7" s="26"/>
      <c r="K7" s="26"/>
      <c r="L7" s="26"/>
      <c r="M7" s="26"/>
      <c r="N7" s="26">
        <v>50</v>
      </c>
      <c r="O7" s="26">
        <v>50</v>
      </c>
      <c r="P7" s="24">
        <f t="shared" si="0"/>
        <v>100</v>
      </c>
    </row>
    <row r="8" spans="1:16">
      <c r="A8" s="24" t="s">
        <v>25</v>
      </c>
      <c r="B8" s="26"/>
      <c r="C8" s="26">
        <v>3</v>
      </c>
      <c r="D8" s="26">
        <v>9</v>
      </c>
      <c r="E8" s="26">
        <v>8</v>
      </c>
      <c r="F8" s="26">
        <v>5</v>
      </c>
      <c r="G8" s="26">
        <v>2</v>
      </c>
      <c r="H8" s="26">
        <v>10</v>
      </c>
      <c r="I8" s="26">
        <v>9</v>
      </c>
      <c r="J8" s="26">
        <v>1</v>
      </c>
      <c r="K8" s="26">
        <v>2</v>
      </c>
      <c r="L8" s="26"/>
      <c r="M8" s="26"/>
      <c r="N8" s="26">
        <v>51</v>
      </c>
      <c r="O8" s="26">
        <v>49</v>
      </c>
      <c r="P8" s="24">
        <f t="shared" si="0"/>
        <v>96.08</v>
      </c>
    </row>
    <row r="9" spans="1:16">
      <c r="A9" s="24" t="s">
        <v>29</v>
      </c>
      <c r="B9" s="26"/>
      <c r="C9" s="26"/>
      <c r="D9" s="26">
        <v>1</v>
      </c>
      <c r="E9" s="26">
        <v>2</v>
      </c>
      <c r="F9" s="26"/>
      <c r="G9" s="26">
        <v>14</v>
      </c>
      <c r="H9" s="26">
        <v>5</v>
      </c>
      <c r="I9" s="26">
        <v>3</v>
      </c>
      <c r="J9" s="26">
        <v>2</v>
      </c>
      <c r="K9" s="26">
        <v>6</v>
      </c>
      <c r="L9" s="26"/>
      <c r="M9" s="26"/>
      <c r="N9" s="26">
        <v>39</v>
      </c>
      <c r="O9" s="26">
        <v>33</v>
      </c>
      <c r="P9" s="24">
        <f t="shared" si="0"/>
        <v>84.62</v>
      </c>
    </row>
    <row r="10" spans="1:16">
      <c r="A10" s="24" t="s">
        <v>27</v>
      </c>
      <c r="B10" s="26"/>
      <c r="C10" s="26">
        <v>1</v>
      </c>
      <c r="D10" s="26">
        <v>2</v>
      </c>
      <c r="E10" s="26">
        <v>6</v>
      </c>
      <c r="F10" s="26">
        <v>5</v>
      </c>
      <c r="G10" s="26">
        <v>2</v>
      </c>
      <c r="H10" s="26">
        <v>9</v>
      </c>
      <c r="I10" s="26">
        <v>6</v>
      </c>
      <c r="J10" s="26"/>
      <c r="K10" s="26">
        <v>1</v>
      </c>
      <c r="L10" s="26"/>
      <c r="M10" s="26"/>
      <c r="N10" s="26">
        <v>38</v>
      </c>
      <c r="O10" s="26">
        <v>32</v>
      </c>
      <c r="P10" s="24">
        <f t="shared" si="0"/>
        <v>84.21</v>
      </c>
    </row>
    <row r="11" spans="1:16">
      <c r="A11" s="24" t="s">
        <v>26</v>
      </c>
      <c r="B11" s="26"/>
      <c r="C11" s="26"/>
      <c r="D11" s="26">
        <v>4</v>
      </c>
      <c r="E11" s="26">
        <v>2</v>
      </c>
      <c r="F11" s="26">
        <v>2</v>
      </c>
      <c r="G11" s="26">
        <v>9</v>
      </c>
      <c r="H11" s="26">
        <v>2</v>
      </c>
      <c r="I11" s="26">
        <v>3</v>
      </c>
      <c r="J11" s="26">
        <v>8</v>
      </c>
      <c r="K11" s="26">
        <v>7</v>
      </c>
      <c r="L11" s="26"/>
      <c r="M11" s="26"/>
      <c r="N11" s="26">
        <v>44</v>
      </c>
      <c r="O11" s="26">
        <v>37</v>
      </c>
      <c r="P11" s="24">
        <f t="shared" si="0"/>
        <v>84.09</v>
      </c>
    </row>
    <row r="12" spans="1:16">
      <c r="A12" s="24" t="s">
        <v>23</v>
      </c>
      <c r="B12" s="26"/>
      <c r="C12" s="26"/>
      <c r="D12" s="26"/>
      <c r="E12" s="26">
        <v>1</v>
      </c>
      <c r="F12" s="26"/>
      <c r="G12" s="26">
        <v>26</v>
      </c>
      <c r="H12" s="26">
        <v>13</v>
      </c>
      <c r="I12" s="26">
        <v>2</v>
      </c>
      <c r="J12" s="26">
        <v>10</v>
      </c>
      <c r="K12" s="26">
        <v>28</v>
      </c>
      <c r="L12" s="26"/>
      <c r="M12" s="26"/>
      <c r="N12" s="26">
        <v>85</v>
      </c>
      <c r="O12" s="26">
        <v>80</v>
      </c>
      <c r="P12" s="24">
        <f t="shared" si="0"/>
        <v>94.12</v>
      </c>
    </row>
    <row r="13" spans="1:16">
      <c r="A13" s="24" t="s">
        <v>24</v>
      </c>
      <c r="B13" s="26"/>
      <c r="C13" s="26"/>
      <c r="D13" s="26"/>
      <c r="E13" s="26"/>
      <c r="F13" s="26"/>
      <c r="G13" s="26">
        <v>7</v>
      </c>
      <c r="H13" s="26">
        <v>3</v>
      </c>
      <c r="I13" s="26"/>
      <c r="J13" s="26">
        <v>15</v>
      </c>
      <c r="K13" s="26">
        <v>12</v>
      </c>
      <c r="L13" s="26">
        <v>2</v>
      </c>
      <c r="M13" s="26">
        <v>8</v>
      </c>
      <c r="N13" s="26">
        <v>49</v>
      </c>
      <c r="O13" s="26">
        <v>47</v>
      </c>
      <c r="P13" s="24">
        <f t="shared" si="0"/>
        <v>95.92</v>
      </c>
    </row>
    <row r="14" spans="1:16">
      <c r="A14" s="24" t="s">
        <v>22</v>
      </c>
      <c r="B14" s="26"/>
      <c r="C14" s="26"/>
      <c r="D14" s="26">
        <v>1</v>
      </c>
      <c r="E14" s="26"/>
      <c r="F14" s="26"/>
      <c r="G14" s="26">
        <v>2</v>
      </c>
      <c r="H14" s="26">
        <v>2</v>
      </c>
      <c r="I14" s="26">
        <v>1</v>
      </c>
      <c r="J14" s="26">
        <v>15</v>
      </c>
      <c r="K14" s="26">
        <v>16</v>
      </c>
      <c r="L14" s="26"/>
      <c r="M14" s="26">
        <v>3</v>
      </c>
      <c r="N14" s="26">
        <v>48</v>
      </c>
      <c r="O14" s="26">
        <v>40</v>
      </c>
      <c r="P14" s="24">
        <f t="shared" si="0"/>
        <v>83.33</v>
      </c>
    </row>
    <row r="15" spans="1:16" s="25" customFormat="1">
      <c r="A15" s="24"/>
      <c r="B15" s="24">
        <v>1</v>
      </c>
      <c r="C15" s="24">
        <v>9</v>
      </c>
      <c r="D15" s="24">
        <v>64</v>
      </c>
      <c r="E15" s="24">
        <v>53</v>
      </c>
      <c r="F15" s="24">
        <v>26</v>
      </c>
      <c r="G15" s="24">
        <v>89</v>
      </c>
      <c r="H15" s="24">
        <v>76</v>
      </c>
      <c r="I15" s="24">
        <v>83</v>
      </c>
      <c r="J15" s="24">
        <v>53</v>
      </c>
      <c r="K15" s="24">
        <v>77</v>
      </c>
      <c r="L15" s="24">
        <v>2</v>
      </c>
      <c r="M15" s="24">
        <v>11</v>
      </c>
      <c r="N15" s="24">
        <f>SUM(N5:N14)</f>
        <v>586</v>
      </c>
      <c r="O15" s="24">
        <v>544</v>
      </c>
      <c r="P15" s="24">
        <f t="shared" si="0"/>
        <v>92.83</v>
      </c>
    </row>
    <row r="16" spans="1:16">
      <c r="A16" s="24" t="s">
        <v>68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4"/>
    </row>
    <row r="17" spans="1:16">
      <c r="A17" s="24" t="s">
        <v>31</v>
      </c>
      <c r="B17" s="26">
        <v>1</v>
      </c>
      <c r="C17" s="26"/>
      <c r="D17" s="26">
        <v>33</v>
      </c>
      <c r="E17" s="26">
        <v>6</v>
      </c>
      <c r="F17" s="26"/>
      <c r="G17" s="26">
        <v>29</v>
      </c>
      <c r="H17" s="26">
        <v>48</v>
      </c>
      <c r="I17" s="26">
        <v>62</v>
      </c>
      <c r="J17" s="26">
        <v>1</v>
      </c>
      <c r="K17" s="26">
        <v>12</v>
      </c>
      <c r="L17" s="26"/>
      <c r="M17" s="26"/>
      <c r="N17" s="26">
        <v>197</v>
      </c>
      <c r="O17" s="26">
        <v>192</v>
      </c>
      <c r="P17" s="24">
        <f t="shared" si="0"/>
        <v>97.46</v>
      </c>
    </row>
    <row r="18" spans="1:16">
      <c r="A18" s="24" t="s">
        <v>36</v>
      </c>
      <c r="B18" s="26"/>
      <c r="C18" s="26"/>
      <c r="D18" s="26">
        <v>11</v>
      </c>
      <c r="E18" s="26">
        <v>1</v>
      </c>
      <c r="F18" s="26">
        <v>2</v>
      </c>
      <c r="G18" s="26">
        <v>10</v>
      </c>
      <c r="H18" s="26">
        <v>16</v>
      </c>
      <c r="I18" s="26">
        <v>17</v>
      </c>
      <c r="J18" s="26">
        <v>1</v>
      </c>
      <c r="K18" s="26">
        <v>2</v>
      </c>
      <c r="L18" s="26"/>
      <c r="M18" s="26"/>
      <c r="N18" s="26">
        <v>68</v>
      </c>
      <c r="O18" s="26">
        <v>60</v>
      </c>
      <c r="P18" s="24">
        <f t="shared" si="0"/>
        <v>88.24</v>
      </c>
    </row>
    <row r="19" spans="1:16">
      <c r="A19" s="24" t="s">
        <v>30</v>
      </c>
      <c r="B19" s="26"/>
      <c r="C19" s="26"/>
      <c r="D19" s="26">
        <v>16</v>
      </c>
      <c r="E19" s="26">
        <v>4</v>
      </c>
      <c r="F19" s="26">
        <v>1</v>
      </c>
      <c r="G19" s="26">
        <v>13</v>
      </c>
      <c r="H19" s="26">
        <v>29</v>
      </c>
      <c r="I19" s="26">
        <v>30</v>
      </c>
      <c r="J19" s="26"/>
      <c r="K19" s="26"/>
      <c r="L19" s="26"/>
      <c r="M19" s="26"/>
      <c r="N19" s="26">
        <v>95</v>
      </c>
      <c r="O19" s="26">
        <v>93</v>
      </c>
      <c r="P19" s="24">
        <f t="shared" si="0"/>
        <v>97.89</v>
      </c>
    </row>
    <row r="20" spans="1:16">
      <c r="A20" s="24" t="s">
        <v>25</v>
      </c>
      <c r="B20" s="26">
        <v>1</v>
      </c>
      <c r="C20" s="26"/>
      <c r="D20" s="26">
        <v>5</v>
      </c>
      <c r="E20" s="26">
        <v>2</v>
      </c>
      <c r="F20" s="26">
        <v>1</v>
      </c>
      <c r="G20" s="26">
        <v>13</v>
      </c>
      <c r="H20" s="26">
        <v>11</v>
      </c>
      <c r="I20" s="26">
        <v>6</v>
      </c>
      <c r="J20" s="26">
        <v>5</v>
      </c>
      <c r="K20" s="26">
        <v>13</v>
      </c>
      <c r="L20" s="26"/>
      <c r="M20" s="26"/>
      <c r="N20" s="26">
        <v>61</v>
      </c>
      <c r="O20" s="26">
        <v>57</v>
      </c>
      <c r="P20" s="24">
        <f t="shared" si="0"/>
        <v>93.44</v>
      </c>
    </row>
    <row r="21" spans="1:16">
      <c r="A21" s="24" t="s">
        <v>32</v>
      </c>
      <c r="B21" s="26">
        <v>1</v>
      </c>
      <c r="C21" s="26"/>
      <c r="D21" s="26"/>
      <c r="E21" s="26">
        <v>2</v>
      </c>
      <c r="F21" s="26"/>
      <c r="G21" s="26">
        <v>7</v>
      </c>
      <c r="H21" s="26">
        <v>11</v>
      </c>
      <c r="I21" s="26">
        <v>8</v>
      </c>
      <c r="J21" s="26">
        <v>1</v>
      </c>
      <c r="K21" s="26">
        <v>1</v>
      </c>
      <c r="L21" s="26"/>
      <c r="M21" s="26"/>
      <c r="N21" s="26">
        <v>32</v>
      </c>
      <c r="O21" s="26">
        <v>31</v>
      </c>
      <c r="P21" s="24">
        <f t="shared" si="0"/>
        <v>96.88</v>
      </c>
    </row>
    <row r="22" spans="1:16">
      <c r="A22" s="24" t="s">
        <v>35</v>
      </c>
      <c r="B22" s="26"/>
      <c r="C22" s="26"/>
      <c r="D22" s="26">
        <v>5</v>
      </c>
      <c r="E22" s="26"/>
      <c r="F22" s="26">
        <v>1</v>
      </c>
      <c r="G22" s="26">
        <v>24</v>
      </c>
      <c r="H22" s="26">
        <v>18</v>
      </c>
      <c r="I22" s="26">
        <v>5</v>
      </c>
      <c r="J22" s="26">
        <v>3</v>
      </c>
      <c r="K22" s="26">
        <v>6</v>
      </c>
      <c r="L22" s="26"/>
      <c r="M22" s="26"/>
      <c r="N22" s="26">
        <v>66</v>
      </c>
      <c r="O22" s="26">
        <v>62</v>
      </c>
      <c r="P22" s="24">
        <f t="shared" si="0"/>
        <v>93.94</v>
      </c>
    </row>
    <row r="23" spans="1:16">
      <c r="A23" s="24" t="s">
        <v>34</v>
      </c>
      <c r="B23" s="26">
        <v>1</v>
      </c>
      <c r="C23" s="26">
        <v>1</v>
      </c>
      <c r="D23" s="26">
        <v>18</v>
      </c>
      <c r="E23" s="26">
        <v>15</v>
      </c>
      <c r="F23" s="26">
        <v>1</v>
      </c>
      <c r="G23" s="26">
        <v>13</v>
      </c>
      <c r="H23" s="26">
        <v>20</v>
      </c>
      <c r="I23" s="26">
        <v>19</v>
      </c>
      <c r="J23" s="26"/>
      <c r="K23" s="26">
        <v>7</v>
      </c>
      <c r="L23" s="26"/>
      <c r="M23" s="26"/>
      <c r="N23" s="26">
        <v>97</v>
      </c>
      <c r="O23" s="26">
        <v>95</v>
      </c>
      <c r="P23" s="24">
        <f t="shared" si="0"/>
        <v>97.94</v>
      </c>
    </row>
    <row r="24" spans="1:16">
      <c r="A24" s="24" t="s">
        <v>100</v>
      </c>
      <c r="B24" s="26"/>
      <c r="C24" s="26"/>
      <c r="D24" s="26">
        <v>9</v>
      </c>
      <c r="E24" s="26">
        <v>1</v>
      </c>
      <c r="F24" s="26">
        <v>2</v>
      </c>
      <c r="G24" s="26">
        <v>11</v>
      </c>
      <c r="H24" s="26">
        <v>20</v>
      </c>
      <c r="I24" s="26">
        <v>19</v>
      </c>
      <c r="J24" s="26"/>
      <c r="K24" s="26">
        <v>3</v>
      </c>
      <c r="L24" s="26"/>
      <c r="M24" s="26"/>
      <c r="N24" s="26">
        <v>66</v>
      </c>
      <c r="O24" s="26">
        <v>65</v>
      </c>
      <c r="P24" s="24">
        <f t="shared" si="0"/>
        <v>98.48</v>
      </c>
    </row>
    <row r="25" spans="1:16">
      <c r="A25" s="24" t="s">
        <v>101</v>
      </c>
      <c r="B25" s="26"/>
      <c r="C25" s="26"/>
      <c r="D25" s="26">
        <v>15</v>
      </c>
      <c r="E25" s="26">
        <v>7</v>
      </c>
      <c r="F25" s="26">
        <v>2</v>
      </c>
      <c r="G25" s="26"/>
      <c r="H25" s="26"/>
      <c r="I25" s="26">
        <v>14</v>
      </c>
      <c r="J25" s="26"/>
      <c r="K25" s="26"/>
      <c r="L25" s="26"/>
      <c r="M25" s="26"/>
      <c r="N25" s="26">
        <v>38</v>
      </c>
      <c r="O25" s="26">
        <v>38</v>
      </c>
      <c r="P25" s="24">
        <f t="shared" si="0"/>
        <v>100</v>
      </c>
    </row>
    <row r="26" spans="1:16">
      <c r="A26" s="24" t="s">
        <v>108</v>
      </c>
      <c r="B26" s="26"/>
      <c r="C26" s="26"/>
      <c r="D26" s="26">
        <v>8</v>
      </c>
      <c r="E26" s="26">
        <v>7</v>
      </c>
      <c r="F26" s="26">
        <v>1</v>
      </c>
      <c r="G26" s="26">
        <v>7</v>
      </c>
      <c r="H26" s="26">
        <v>11</v>
      </c>
      <c r="I26" s="26">
        <v>10</v>
      </c>
      <c r="J26" s="26"/>
      <c r="K26" s="26">
        <v>3</v>
      </c>
      <c r="L26" s="26"/>
      <c r="M26" s="26"/>
      <c r="N26" s="26">
        <v>47</v>
      </c>
      <c r="O26" s="26">
        <v>47</v>
      </c>
      <c r="P26" s="24">
        <f t="shared" si="0"/>
        <v>100</v>
      </c>
    </row>
    <row r="27" spans="1:16" s="25" customFormat="1">
      <c r="A27" s="24"/>
      <c r="B27" s="24">
        <f>SUM(B17:B26)</f>
        <v>4</v>
      </c>
      <c r="C27" s="24">
        <f t="shared" ref="C27:O27" si="1">SUM(C17:C26)</f>
        <v>1</v>
      </c>
      <c r="D27" s="24">
        <f t="shared" si="1"/>
        <v>120</v>
      </c>
      <c r="E27" s="24">
        <f t="shared" si="1"/>
        <v>45</v>
      </c>
      <c r="F27" s="24">
        <f t="shared" si="1"/>
        <v>11</v>
      </c>
      <c r="G27" s="24">
        <f t="shared" si="1"/>
        <v>127</v>
      </c>
      <c r="H27" s="24">
        <f t="shared" si="1"/>
        <v>184</v>
      </c>
      <c r="I27" s="24">
        <f t="shared" si="1"/>
        <v>190</v>
      </c>
      <c r="J27" s="24">
        <f t="shared" si="1"/>
        <v>11</v>
      </c>
      <c r="K27" s="24">
        <f t="shared" si="1"/>
        <v>47</v>
      </c>
      <c r="L27" s="24">
        <f t="shared" si="1"/>
        <v>0</v>
      </c>
      <c r="M27" s="24">
        <f t="shared" si="1"/>
        <v>0</v>
      </c>
      <c r="N27" s="24">
        <f>SUM(N17:N26)</f>
        <v>767</v>
      </c>
      <c r="O27" s="24">
        <f t="shared" si="1"/>
        <v>740</v>
      </c>
      <c r="P27" s="24">
        <f t="shared" si="0"/>
        <v>96.48</v>
      </c>
    </row>
    <row r="28" spans="1:16">
      <c r="A28" s="24" t="s">
        <v>73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4"/>
    </row>
    <row r="29" spans="1:16">
      <c r="A29" s="24" t="s">
        <v>45</v>
      </c>
      <c r="B29" s="26"/>
      <c r="C29" s="26"/>
      <c r="D29" s="26">
        <v>5</v>
      </c>
      <c r="E29" s="26">
        <v>1</v>
      </c>
      <c r="F29" s="26">
        <v>1</v>
      </c>
      <c r="G29" s="26">
        <v>7</v>
      </c>
      <c r="H29" s="26">
        <v>11</v>
      </c>
      <c r="I29" s="26">
        <v>3</v>
      </c>
      <c r="J29" s="26"/>
      <c r="K29" s="26">
        <v>2</v>
      </c>
      <c r="L29" s="26"/>
      <c r="M29" s="26"/>
      <c r="N29" s="26">
        <v>30</v>
      </c>
      <c r="O29" s="26">
        <v>30</v>
      </c>
      <c r="P29" s="24">
        <f t="shared" si="0"/>
        <v>100</v>
      </c>
    </row>
    <row r="30" spans="1:16">
      <c r="A30" s="24" t="s">
        <v>109</v>
      </c>
      <c r="B30" s="26"/>
      <c r="C30" s="26"/>
      <c r="D30" s="26"/>
      <c r="E30" s="26"/>
      <c r="F30" s="26"/>
      <c r="G30" s="26">
        <v>3</v>
      </c>
      <c r="H30" s="26">
        <v>5</v>
      </c>
      <c r="I30" s="26">
        <v>4</v>
      </c>
      <c r="J30" s="26">
        <v>3</v>
      </c>
      <c r="K30" s="26">
        <v>4</v>
      </c>
      <c r="L30" s="26"/>
      <c r="M30" s="26"/>
      <c r="N30" s="26">
        <v>20</v>
      </c>
      <c r="O30" s="26">
        <v>19</v>
      </c>
      <c r="P30" s="24">
        <f t="shared" si="0"/>
        <v>95</v>
      </c>
    </row>
    <row r="31" spans="1:16">
      <c r="A31" s="24" t="s">
        <v>41</v>
      </c>
      <c r="B31" s="26"/>
      <c r="C31" s="26"/>
      <c r="D31" s="26">
        <v>11</v>
      </c>
      <c r="E31" s="26">
        <v>10</v>
      </c>
      <c r="F31" s="26">
        <v>3</v>
      </c>
      <c r="G31" s="26"/>
      <c r="H31" s="26">
        <v>4</v>
      </c>
      <c r="I31" s="26">
        <v>9</v>
      </c>
      <c r="J31" s="26"/>
      <c r="K31" s="26"/>
      <c r="L31" s="26"/>
      <c r="M31" s="26"/>
      <c r="N31" s="26">
        <v>37</v>
      </c>
      <c r="O31" s="26">
        <v>37</v>
      </c>
      <c r="P31" s="24">
        <f t="shared" si="0"/>
        <v>100</v>
      </c>
    </row>
    <row r="32" spans="1:16">
      <c r="A32" s="24" t="s">
        <v>38</v>
      </c>
      <c r="B32" s="26"/>
      <c r="C32" s="26"/>
      <c r="D32" s="26">
        <v>7</v>
      </c>
      <c r="E32" s="26">
        <v>3</v>
      </c>
      <c r="F32" s="26"/>
      <c r="G32" s="26">
        <v>1</v>
      </c>
      <c r="H32" s="26">
        <v>2</v>
      </c>
      <c r="I32" s="26">
        <v>12</v>
      </c>
      <c r="J32" s="26"/>
      <c r="K32" s="26"/>
      <c r="L32" s="26"/>
      <c r="M32" s="26"/>
      <c r="N32" s="26">
        <v>25</v>
      </c>
      <c r="O32" s="26">
        <v>25</v>
      </c>
      <c r="P32" s="24">
        <f t="shared" si="0"/>
        <v>100</v>
      </c>
    </row>
    <row r="33" spans="1:16">
      <c r="A33" s="24" t="s">
        <v>39</v>
      </c>
      <c r="B33" s="26"/>
      <c r="C33" s="26"/>
      <c r="D33" s="26">
        <v>1</v>
      </c>
      <c r="E33" s="26">
        <v>4</v>
      </c>
      <c r="F33" s="26">
        <v>1</v>
      </c>
      <c r="G33" s="26"/>
      <c r="H33" s="26">
        <v>3</v>
      </c>
      <c r="I33" s="26">
        <v>3</v>
      </c>
      <c r="J33" s="26"/>
      <c r="K33" s="26"/>
      <c r="L33" s="26"/>
      <c r="M33" s="26"/>
      <c r="N33" s="26">
        <v>12</v>
      </c>
      <c r="O33" s="26">
        <v>12</v>
      </c>
      <c r="P33" s="24">
        <f t="shared" si="0"/>
        <v>100</v>
      </c>
    </row>
    <row r="34" spans="1:16">
      <c r="A34" s="24" t="s">
        <v>44</v>
      </c>
      <c r="B34" s="26"/>
      <c r="C34" s="26"/>
      <c r="D34" s="26">
        <v>3</v>
      </c>
      <c r="E34" s="26">
        <v>1</v>
      </c>
      <c r="F34" s="26"/>
      <c r="G34" s="26"/>
      <c r="H34" s="26">
        <v>2</v>
      </c>
      <c r="I34" s="26">
        <v>6</v>
      </c>
      <c r="J34" s="26"/>
      <c r="K34" s="26"/>
      <c r="L34" s="26"/>
      <c r="M34" s="26"/>
      <c r="N34" s="26">
        <v>14</v>
      </c>
      <c r="O34" s="26">
        <v>12</v>
      </c>
      <c r="P34" s="24">
        <f t="shared" si="0"/>
        <v>85.71</v>
      </c>
    </row>
    <row r="35" spans="1:16">
      <c r="A35" s="24" t="s">
        <v>40</v>
      </c>
      <c r="B35" s="26"/>
      <c r="C35" s="26"/>
      <c r="D35" s="26">
        <v>3</v>
      </c>
      <c r="E35" s="26"/>
      <c r="F35" s="26"/>
      <c r="G35" s="26">
        <v>3</v>
      </c>
      <c r="H35" s="26">
        <v>8</v>
      </c>
      <c r="I35" s="26">
        <v>3</v>
      </c>
      <c r="J35" s="26"/>
      <c r="K35" s="26"/>
      <c r="L35" s="26"/>
      <c r="M35" s="26"/>
      <c r="N35" s="26">
        <v>17</v>
      </c>
      <c r="O35" s="26">
        <v>17</v>
      </c>
      <c r="P35" s="24">
        <f t="shared" si="0"/>
        <v>100</v>
      </c>
    </row>
    <row r="36" spans="1:16">
      <c r="A36" s="24" t="s">
        <v>42</v>
      </c>
      <c r="B36" s="26"/>
      <c r="C36" s="26"/>
      <c r="D36" s="26">
        <v>5</v>
      </c>
      <c r="E36" s="26"/>
      <c r="F36" s="26">
        <v>1</v>
      </c>
      <c r="G36" s="26">
        <v>3</v>
      </c>
      <c r="H36" s="26">
        <v>3</v>
      </c>
      <c r="I36" s="26">
        <v>7</v>
      </c>
      <c r="J36" s="26"/>
      <c r="K36" s="26">
        <v>1</v>
      </c>
      <c r="L36" s="26"/>
      <c r="M36" s="26"/>
      <c r="N36" s="26">
        <v>20</v>
      </c>
      <c r="O36" s="26">
        <v>20</v>
      </c>
      <c r="P36" s="24">
        <f t="shared" si="0"/>
        <v>100</v>
      </c>
    </row>
    <row r="37" spans="1:16">
      <c r="A37" s="24" t="s">
        <v>43</v>
      </c>
      <c r="B37" s="26"/>
      <c r="C37" s="26">
        <v>1</v>
      </c>
      <c r="D37" s="26">
        <v>2</v>
      </c>
      <c r="E37" s="26">
        <v>1</v>
      </c>
      <c r="F37" s="26">
        <v>3</v>
      </c>
      <c r="G37" s="26">
        <v>2</v>
      </c>
      <c r="H37" s="26">
        <v>1</v>
      </c>
      <c r="I37" s="26">
        <v>2</v>
      </c>
      <c r="J37" s="26"/>
      <c r="K37" s="26"/>
      <c r="L37" s="26"/>
      <c r="M37" s="26"/>
      <c r="N37" s="26">
        <v>12</v>
      </c>
      <c r="O37" s="26">
        <v>12</v>
      </c>
      <c r="P37" s="24">
        <f t="shared" si="0"/>
        <v>100</v>
      </c>
    </row>
    <row r="38" spans="1:16" s="25" customFormat="1">
      <c r="A38" s="24"/>
      <c r="B38" s="24"/>
      <c r="C38" s="24">
        <f t="shared" ref="C38:O38" si="2">SUM(C29:C37)</f>
        <v>1</v>
      </c>
      <c r="D38" s="24">
        <f t="shared" si="2"/>
        <v>37</v>
      </c>
      <c r="E38" s="24">
        <f t="shared" si="2"/>
        <v>20</v>
      </c>
      <c r="F38" s="24">
        <f t="shared" si="2"/>
        <v>9</v>
      </c>
      <c r="G38" s="24">
        <f t="shared" si="2"/>
        <v>19</v>
      </c>
      <c r="H38" s="24">
        <f t="shared" si="2"/>
        <v>39</v>
      </c>
      <c r="I38" s="24">
        <f t="shared" si="2"/>
        <v>49</v>
      </c>
      <c r="J38" s="24">
        <f t="shared" si="2"/>
        <v>3</v>
      </c>
      <c r="K38" s="24">
        <f t="shared" si="2"/>
        <v>7</v>
      </c>
      <c r="L38" s="24"/>
      <c r="M38" s="24"/>
      <c r="N38" s="24">
        <f>SUM(N29:N37)</f>
        <v>187</v>
      </c>
      <c r="O38" s="24">
        <f t="shared" si="2"/>
        <v>184</v>
      </c>
      <c r="P38" s="24">
        <f t="shared" si="0"/>
        <v>98.4</v>
      </c>
    </row>
    <row r="39" spans="1:16" s="25" customFormat="1">
      <c r="A39" s="24" t="s">
        <v>93</v>
      </c>
      <c r="B39" s="24">
        <v>5</v>
      </c>
      <c r="C39" s="24">
        <v>11</v>
      </c>
      <c r="D39" s="24">
        <v>221</v>
      </c>
      <c r="E39" s="24">
        <v>118</v>
      </c>
      <c r="F39" s="24">
        <v>46</v>
      </c>
      <c r="G39" s="24">
        <v>235</v>
      </c>
      <c r="H39" s="24">
        <f>H15+H27+H38</f>
        <v>299</v>
      </c>
      <c r="I39" s="24">
        <v>322</v>
      </c>
      <c r="J39" s="24">
        <v>67</v>
      </c>
      <c r="K39" s="24">
        <v>131</v>
      </c>
      <c r="L39" s="24">
        <v>2</v>
      </c>
      <c r="M39" s="24">
        <v>11</v>
      </c>
      <c r="N39" s="24">
        <f>N15+N27+N38</f>
        <v>1540</v>
      </c>
      <c r="O39" s="24">
        <v>1469</v>
      </c>
      <c r="P39" s="24">
        <f t="shared" si="0"/>
        <v>95.39</v>
      </c>
    </row>
  </sheetData>
  <mergeCells count="5">
    <mergeCell ref="A1:P1"/>
    <mergeCell ref="D2:F2"/>
    <mergeCell ref="G2:I2"/>
    <mergeCell ref="J2:K2"/>
    <mergeCell ref="L2:M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O38"/>
  <sheetViews>
    <sheetView view="pageBreakPreview" zoomScale="60" workbookViewId="0">
      <selection activeCell="M31" sqref="M31"/>
    </sheetView>
  </sheetViews>
  <sheetFormatPr defaultRowHeight="15"/>
  <cols>
    <col min="1" max="1" width="12.85546875" style="25" bestFit="1" customWidth="1"/>
    <col min="2" max="3" width="6.42578125" customWidth="1"/>
    <col min="4" max="5" width="6.28515625" bestFit="1" customWidth="1"/>
    <col min="6" max="6" width="4.85546875" bestFit="1" customWidth="1"/>
    <col min="7" max="9" width="6.28515625" bestFit="1" customWidth="1"/>
    <col min="10" max="10" width="4.85546875" bestFit="1" customWidth="1"/>
    <col min="11" max="11" width="6.28515625" bestFit="1" customWidth="1"/>
    <col min="12" max="12" width="4.85546875" bestFit="1" customWidth="1"/>
    <col min="13" max="13" width="7.28515625" bestFit="1" customWidth="1"/>
    <col min="14" max="14" width="9.5703125" bestFit="1" customWidth="1"/>
    <col min="15" max="15" width="8.140625" customWidth="1"/>
  </cols>
  <sheetData>
    <row r="1" spans="1:15" ht="28.5" customHeight="1">
      <c r="A1" s="95" t="s">
        <v>95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</row>
    <row r="2" spans="1:15" ht="88.5" customHeight="1">
      <c r="A2" s="24"/>
      <c r="B2" s="17" t="s">
        <v>102</v>
      </c>
      <c r="C2" s="17" t="s">
        <v>2</v>
      </c>
      <c r="D2" s="96" t="s">
        <v>3</v>
      </c>
      <c r="E2" s="96"/>
      <c r="F2" s="96"/>
      <c r="G2" s="96" t="s">
        <v>4</v>
      </c>
      <c r="H2" s="96"/>
      <c r="I2" s="96"/>
      <c r="J2" s="96" t="s">
        <v>5</v>
      </c>
      <c r="K2" s="96"/>
      <c r="L2" s="2" t="s">
        <v>6</v>
      </c>
      <c r="M2" s="17" t="s">
        <v>96</v>
      </c>
      <c r="N2" s="17" t="s">
        <v>97</v>
      </c>
      <c r="O2" s="17" t="s">
        <v>98</v>
      </c>
    </row>
    <row r="3" spans="1:15" s="25" customFormat="1">
      <c r="A3" s="24"/>
      <c r="B3" s="24" t="s">
        <v>99</v>
      </c>
      <c r="C3" s="24" t="s">
        <v>11</v>
      </c>
      <c r="D3" s="24" t="s">
        <v>12</v>
      </c>
      <c r="E3" s="24" t="s">
        <v>13</v>
      </c>
      <c r="F3" s="24" t="s">
        <v>14</v>
      </c>
      <c r="G3" s="24" t="s">
        <v>15</v>
      </c>
      <c r="H3" s="24" t="s">
        <v>16</v>
      </c>
      <c r="I3" s="24" t="s">
        <v>17</v>
      </c>
      <c r="J3" s="24" t="s">
        <v>18</v>
      </c>
      <c r="K3" s="24" t="s">
        <v>19</v>
      </c>
      <c r="L3" s="24" t="s">
        <v>20</v>
      </c>
      <c r="M3" s="24"/>
      <c r="N3" s="24"/>
      <c r="O3" s="24"/>
    </row>
    <row r="4" spans="1:15">
      <c r="A4" s="24" t="s">
        <v>57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>
      <c r="A5" s="24" t="s">
        <v>31</v>
      </c>
      <c r="B5" s="26"/>
      <c r="C5" s="26"/>
      <c r="D5" s="26">
        <v>33</v>
      </c>
      <c r="E5" s="26">
        <v>24</v>
      </c>
      <c r="F5" s="26">
        <v>4</v>
      </c>
      <c r="G5" s="26">
        <v>8</v>
      </c>
      <c r="H5" s="26">
        <v>23</v>
      </c>
      <c r="I5" s="26">
        <v>37</v>
      </c>
      <c r="J5" s="26">
        <v>1</v>
      </c>
      <c r="K5" s="26">
        <v>4</v>
      </c>
      <c r="L5" s="26"/>
      <c r="M5" s="26">
        <v>137</v>
      </c>
      <c r="N5" s="26">
        <f>SUM(B5:L5)</f>
        <v>134</v>
      </c>
      <c r="O5" s="24">
        <f>ROUND(N5/M5*100,2)</f>
        <v>97.81</v>
      </c>
    </row>
    <row r="6" spans="1:15">
      <c r="A6" s="24" t="s">
        <v>28</v>
      </c>
      <c r="B6" s="26"/>
      <c r="C6" s="26"/>
      <c r="D6" s="26">
        <v>1</v>
      </c>
      <c r="E6" s="26">
        <v>2</v>
      </c>
      <c r="F6" s="26">
        <v>4</v>
      </c>
      <c r="G6" s="26">
        <v>12</v>
      </c>
      <c r="H6" s="26">
        <v>7</v>
      </c>
      <c r="I6" s="26">
        <v>4</v>
      </c>
      <c r="J6" s="26"/>
      <c r="K6" s="26">
        <v>5</v>
      </c>
      <c r="L6" s="26"/>
      <c r="M6" s="26">
        <v>38</v>
      </c>
      <c r="N6" s="26">
        <f t="shared" ref="N6:N14" si="0">SUM(B6:L6)</f>
        <v>35</v>
      </c>
      <c r="O6" s="24">
        <f t="shared" ref="O6:O37" si="1">ROUND(N6/M6*100,2)</f>
        <v>92.11</v>
      </c>
    </row>
    <row r="7" spans="1:15">
      <c r="A7" s="24" t="s">
        <v>30</v>
      </c>
      <c r="B7" s="26"/>
      <c r="C7" s="26"/>
      <c r="D7" s="26">
        <v>8</v>
      </c>
      <c r="E7" s="26">
        <v>11</v>
      </c>
      <c r="F7" s="26">
        <v>10</v>
      </c>
      <c r="G7" s="26">
        <v>1</v>
      </c>
      <c r="H7" s="26">
        <v>3</v>
      </c>
      <c r="I7" s="26">
        <v>13</v>
      </c>
      <c r="J7" s="26"/>
      <c r="K7" s="26">
        <v>1</v>
      </c>
      <c r="L7" s="26"/>
      <c r="M7" s="26">
        <v>47</v>
      </c>
      <c r="N7" s="26">
        <f t="shared" si="0"/>
        <v>47</v>
      </c>
      <c r="O7" s="24">
        <f t="shared" si="1"/>
        <v>100</v>
      </c>
    </row>
    <row r="8" spans="1:15">
      <c r="A8" s="24" t="s">
        <v>25</v>
      </c>
      <c r="B8" s="26"/>
      <c r="C8" s="26">
        <v>4</v>
      </c>
      <c r="D8" s="26">
        <v>10</v>
      </c>
      <c r="E8" s="26">
        <v>7</v>
      </c>
      <c r="F8" s="26">
        <v>8</v>
      </c>
      <c r="G8" s="26">
        <v>3</v>
      </c>
      <c r="H8" s="26">
        <v>5</v>
      </c>
      <c r="I8" s="26">
        <v>9</v>
      </c>
      <c r="J8" s="26"/>
      <c r="K8" s="26">
        <v>3</v>
      </c>
      <c r="L8" s="26"/>
      <c r="M8" s="26">
        <v>50</v>
      </c>
      <c r="N8" s="26">
        <f t="shared" si="0"/>
        <v>49</v>
      </c>
      <c r="O8" s="24">
        <f t="shared" si="1"/>
        <v>98</v>
      </c>
    </row>
    <row r="9" spans="1:15">
      <c r="A9" s="24" t="s">
        <v>29</v>
      </c>
      <c r="B9" s="26"/>
      <c r="C9" s="26"/>
      <c r="D9" s="26">
        <v>6</v>
      </c>
      <c r="E9" s="26">
        <v>6</v>
      </c>
      <c r="F9" s="26">
        <v>1</v>
      </c>
      <c r="G9" s="26">
        <v>5</v>
      </c>
      <c r="H9" s="26">
        <v>9</v>
      </c>
      <c r="I9" s="26">
        <v>6</v>
      </c>
      <c r="J9" s="26"/>
      <c r="K9" s="26">
        <v>5</v>
      </c>
      <c r="L9" s="26"/>
      <c r="M9" s="26">
        <v>41</v>
      </c>
      <c r="N9" s="26">
        <f t="shared" si="0"/>
        <v>38</v>
      </c>
      <c r="O9" s="24">
        <f t="shared" si="1"/>
        <v>92.68</v>
      </c>
    </row>
    <row r="10" spans="1:15">
      <c r="A10" s="24" t="s">
        <v>27</v>
      </c>
      <c r="B10" s="26"/>
      <c r="C10" s="26"/>
      <c r="D10" s="26">
        <v>5</v>
      </c>
      <c r="E10" s="26">
        <v>1</v>
      </c>
      <c r="F10" s="26">
        <v>1</v>
      </c>
      <c r="G10" s="26">
        <v>10</v>
      </c>
      <c r="H10" s="26">
        <v>5</v>
      </c>
      <c r="I10" s="26">
        <v>5</v>
      </c>
      <c r="J10" s="26">
        <v>1</v>
      </c>
      <c r="K10" s="26">
        <v>3</v>
      </c>
      <c r="L10" s="26"/>
      <c r="M10" s="26">
        <v>35</v>
      </c>
      <c r="N10" s="26">
        <f t="shared" si="0"/>
        <v>31</v>
      </c>
      <c r="O10" s="24">
        <f t="shared" si="1"/>
        <v>88.57</v>
      </c>
    </row>
    <row r="11" spans="1:15">
      <c r="A11" s="24" t="s">
        <v>26</v>
      </c>
      <c r="B11" s="26"/>
      <c r="C11" s="26">
        <v>1</v>
      </c>
      <c r="D11" s="26">
        <v>2</v>
      </c>
      <c r="E11" s="26">
        <v>4</v>
      </c>
      <c r="F11" s="26"/>
      <c r="G11" s="26">
        <v>11</v>
      </c>
      <c r="H11" s="26">
        <v>6</v>
      </c>
      <c r="I11" s="26">
        <v>2</v>
      </c>
      <c r="J11" s="26">
        <v>4</v>
      </c>
      <c r="K11" s="26">
        <v>6</v>
      </c>
      <c r="L11" s="26">
        <v>4</v>
      </c>
      <c r="M11" s="26">
        <v>45</v>
      </c>
      <c r="N11" s="26">
        <f t="shared" si="0"/>
        <v>40</v>
      </c>
      <c r="O11" s="24">
        <f t="shared" si="1"/>
        <v>88.89</v>
      </c>
    </row>
    <row r="12" spans="1:15">
      <c r="A12" s="24" t="s">
        <v>23</v>
      </c>
      <c r="B12" s="26"/>
      <c r="C12" s="26"/>
      <c r="D12" s="26">
        <v>2</v>
      </c>
      <c r="E12" s="26">
        <v>2</v>
      </c>
      <c r="F12" s="26"/>
      <c r="G12" s="26">
        <v>28</v>
      </c>
      <c r="H12" s="26">
        <v>15</v>
      </c>
      <c r="I12" s="26">
        <v>5</v>
      </c>
      <c r="J12" s="26">
        <v>18</v>
      </c>
      <c r="K12" s="26">
        <v>23</v>
      </c>
      <c r="L12" s="26"/>
      <c r="M12" s="26">
        <v>94</v>
      </c>
      <c r="N12" s="26">
        <f t="shared" si="0"/>
        <v>93</v>
      </c>
      <c r="O12" s="24">
        <f t="shared" si="1"/>
        <v>98.94</v>
      </c>
    </row>
    <row r="13" spans="1:15">
      <c r="A13" s="24" t="s">
        <v>24</v>
      </c>
      <c r="B13" s="26">
        <v>1</v>
      </c>
      <c r="C13" s="26"/>
      <c r="D13" s="26"/>
      <c r="E13" s="26"/>
      <c r="F13" s="26"/>
      <c r="G13" s="26">
        <v>10</v>
      </c>
      <c r="H13" s="26">
        <v>3</v>
      </c>
      <c r="I13" s="26"/>
      <c r="J13" s="26">
        <v>18</v>
      </c>
      <c r="K13" s="26">
        <v>12</v>
      </c>
      <c r="L13" s="26">
        <v>8</v>
      </c>
      <c r="M13" s="26">
        <v>53</v>
      </c>
      <c r="N13" s="26">
        <f t="shared" si="0"/>
        <v>52</v>
      </c>
      <c r="O13" s="24">
        <f t="shared" si="1"/>
        <v>98.11</v>
      </c>
    </row>
    <row r="14" spans="1:15">
      <c r="A14" s="24" t="s">
        <v>22</v>
      </c>
      <c r="B14" s="26"/>
      <c r="C14" s="26"/>
      <c r="D14" s="26"/>
      <c r="E14" s="26"/>
      <c r="F14" s="26"/>
      <c r="G14" s="26">
        <v>4</v>
      </c>
      <c r="H14" s="26">
        <v>3</v>
      </c>
      <c r="I14" s="26">
        <v>2</v>
      </c>
      <c r="J14" s="26">
        <v>23</v>
      </c>
      <c r="K14" s="26">
        <v>22</v>
      </c>
      <c r="L14" s="26">
        <v>2</v>
      </c>
      <c r="M14" s="26">
        <v>56</v>
      </c>
      <c r="N14" s="26">
        <f t="shared" si="0"/>
        <v>56</v>
      </c>
      <c r="O14" s="24">
        <f t="shared" si="1"/>
        <v>100</v>
      </c>
    </row>
    <row r="15" spans="1:15">
      <c r="A15" s="24"/>
      <c r="B15" s="24">
        <v>1</v>
      </c>
      <c r="C15" s="24">
        <v>5</v>
      </c>
      <c r="D15" s="24">
        <v>67</v>
      </c>
      <c r="E15" s="24">
        <v>57</v>
      </c>
      <c r="F15" s="24">
        <v>28</v>
      </c>
      <c r="G15" s="24">
        <v>92</v>
      </c>
      <c r="H15" s="24">
        <v>79</v>
      </c>
      <c r="I15" s="24">
        <v>83</v>
      </c>
      <c r="J15" s="24">
        <v>65</v>
      </c>
      <c r="K15" s="24">
        <v>84</v>
      </c>
      <c r="L15" s="24">
        <v>14</v>
      </c>
      <c r="M15" s="26">
        <f>SUM(M5:M14)</f>
        <v>596</v>
      </c>
      <c r="N15" s="24">
        <v>575</v>
      </c>
      <c r="O15" s="24">
        <f t="shared" si="1"/>
        <v>96.48</v>
      </c>
    </row>
    <row r="16" spans="1:15">
      <c r="A16" s="24" t="s">
        <v>68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4"/>
    </row>
    <row r="17" spans="1:15">
      <c r="A17" s="24" t="s">
        <v>31</v>
      </c>
      <c r="B17" s="26">
        <v>4</v>
      </c>
      <c r="C17" s="26"/>
      <c r="D17" s="26">
        <v>29</v>
      </c>
      <c r="E17" s="26">
        <v>17</v>
      </c>
      <c r="F17" s="26">
        <v>2</v>
      </c>
      <c r="G17" s="26">
        <v>28</v>
      </c>
      <c r="H17" s="26">
        <v>52</v>
      </c>
      <c r="I17" s="26">
        <v>60</v>
      </c>
      <c r="J17" s="26"/>
      <c r="K17" s="26">
        <v>6</v>
      </c>
      <c r="L17" s="26"/>
      <c r="M17" s="26">
        <v>199</v>
      </c>
      <c r="N17" s="26">
        <f>SUM(B17:L17)</f>
        <v>198</v>
      </c>
      <c r="O17" s="24">
        <f t="shared" si="1"/>
        <v>99.5</v>
      </c>
    </row>
    <row r="18" spans="1:15">
      <c r="A18" s="24" t="s">
        <v>36</v>
      </c>
      <c r="B18" s="26"/>
      <c r="C18" s="26"/>
      <c r="D18" s="26">
        <v>17</v>
      </c>
      <c r="E18" s="26">
        <v>10</v>
      </c>
      <c r="F18" s="26"/>
      <c r="G18" s="26">
        <v>4</v>
      </c>
      <c r="H18" s="26">
        <v>17</v>
      </c>
      <c r="I18" s="26">
        <v>15</v>
      </c>
      <c r="J18" s="26"/>
      <c r="K18" s="26">
        <v>4</v>
      </c>
      <c r="L18" s="26"/>
      <c r="M18" s="26">
        <v>67</v>
      </c>
      <c r="N18" s="26">
        <f t="shared" ref="N18:N26" si="2">SUM(B18:L18)</f>
        <v>67</v>
      </c>
      <c r="O18" s="24">
        <f t="shared" si="1"/>
        <v>100</v>
      </c>
    </row>
    <row r="19" spans="1:15">
      <c r="A19" s="24" t="s">
        <v>30</v>
      </c>
      <c r="B19" s="26"/>
      <c r="C19" s="26"/>
      <c r="D19" s="26">
        <v>24</v>
      </c>
      <c r="E19" s="26">
        <v>5</v>
      </c>
      <c r="F19" s="26">
        <v>1</v>
      </c>
      <c r="G19" s="26">
        <v>15</v>
      </c>
      <c r="H19" s="26">
        <v>20</v>
      </c>
      <c r="I19" s="26">
        <v>25</v>
      </c>
      <c r="J19" s="26"/>
      <c r="K19" s="26">
        <v>3</v>
      </c>
      <c r="L19" s="26"/>
      <c r="M19" s="26">
        <v>93</v>
      </c>
      <c r="N19" s="26">
        <f t="shared" si="2"/>
        <v>93</v>
      </c>
      <c r="O19" s="24">
        <f t="shared" si="1"/>
        <v>100</v>
      </c>
    </row>
    <row r="20" spans="1:15">
      <c r="A20" s="24" t="s">
        <v>25</v>
      </c>
      <c r="B20" s="26"/>
      <c r="C20" s="26">
        <v>1</v>
      </c>
      <c r="D20" s="26">
        <v>7</v>
      </c>
      <c r="E20" s="26">
        <v>3</v>
      </c>
      <c r="F20" s="26">
        <v>3</v>
      </c>
      <c r="G20" s="26">
        <v>6</v>
      </c>
      <c r="H20" s="26">
        <v>11</v>
      </c>
      <c r="I20" s="26">
        <v>7</v>
      </c>
      <c r="J20" s="26"/>
      <c r="K20" s="26">
        <v>5</v>
      </c>
      <c r="L20" s="26"/>
      <c r="M20" s="26">
        <v>44</v>
      </c>
      <c r="N20" s="26">
        <f t="shared" si="2"/>
        <v>43</v>
      </c>
      <c r="O20" s="24">
        <f t="shared" si="1"/>
        <v>97.73</v>
      </c>
    </row>
    <row r="21" spans="1:15">
      <c r="A21" s="24" t="s">
        <v>32</v>
      </c>
      <c r="B21" s="26"/>
      <c r="C21" s="26"/>
      <c r="D21" s="26">
        <v>4</v>
      </c>
      <c r="E21" s="26">
        <v>4</v>
      </c>
      <c r="F21" s="26"/>
      <c r="G21" s="26">
        <v>2</v>
      </c>
      <c r="H21" s="26">
        <v>8</v>
      </c>
      <c r="I21" s="26">
        <v>6</v>
      </c>
      <c r="J21" s="26"/>
      <c r="K21" s="26"/>
      <c r="L21" s="26"/>
      <c r="M21" s="26">
        <v>26</v>
      </c>
      <c r="N21" s="26">
        <f t="shared" si="2"/>
        <v>24</v>
      </c>
      <c r="O21" s="24">
        <f t="shared" si="1"/>
        <v>92.31</v>
      </c>
    </row>
    <row r="22" spans="1:15">
      <c r="A22" s="24" t="s">
        <v>35</v>
      </c>
      <c r="B22" s="26">
        <v>1</v>
      </c>
      <c r="C22" s="26"/>
      <c r="D22" s="26">
        <v>7</v>
      </c>
      <c r="E22" s="26">
        <v>2</v>
      </c>
      <c r="F22" s="26">
        <v>1</v>
      </c>
      <c r="G22" s="26">
        <v>20</v>
      </c>
      <c r="H22" s="26">
        <v>11</v>
      </c>
      <c r="I22" s="26">
        <v>4</v>
      </c>
      <c r="J22" s="26">
        <v>2</v>
      </c>
      <c r="K22" s="26">
        <v>15</v>
      </c>
      <c r="L22" s="26"/>
      <c r="M22" s="26">
        <v>65</v>
      </c>
      <c r="N22" s="26">
        <f t="shared" si="2"/>
        <v>63</v>
      </c>
      <c r="O22" s="24">
        <f t="shared" si="1"/>
        <v>96.92</v>
      </c>
    </row>
    <row r="23" spans="1:15">
      <c r="A23" s="24" t="s">
        <v>34</v>
      </c>
      <c r="B23" s="26"/>
      <c r="C23" s="26">
        <v>1</v>
      </c>
      <c r="D23" s="26">
        <v>19</v>
      </c>
      <c r="E23" s="26">
        <v>13</v>
      </c>
      <c r="F23" s="26">
        <v>6</v>
      </c>
      <c r="G23" s="26">
        <v>10</v>
      </c>
      <c r="H23" s="26">
        <v>21</v>
      </c>
      <c r="I23" s="26">
        <v>13</v>
      </c>
      <c r="J23" s="26">
        <v>1</v>
      </c>
      <c r="K23" s="26">
        <v>9</v>
      </c>
      <c r="L23" s="26"/>
      <c r="M23" s="26">
        <v>93</v>
      </c>
      <c r="N23" s="26">
        <f t="shared" si="2"/>
        <v>93</v>
      </c>
      <c r="O23" s="24">
        <f t="shared" si="1"/>
        <v>100</v>
      </c>
    </row>
    <row r="24" spans="1:15">
      <c r="A24" s="24" t="s">
        <v>100</v>
      </c>
      <c r="B24" s="26"/>
      <c r="C24" s="26"/>
      <c r="D24" s="26">
        <v>5</v>
      </c>
      <c r="E24" s="26">
        <v>5</v>
      </c>
      <c r="F24" s="26">
        <v>1</v>
      </c>
      <c r="G24" s="26">
        <v>12</v>
      </c>
      <c r="H24" s="26">
        <v>12</v>
      </c>
      <c r="I24" s="26">
        <v>14</v>
      </c>
      <c r="J24" s="26"/>
      <c r="K24" s="26">
        <v>2</v>
      </c>
      <c r="L24" s="26"/>
      <c r="M24" s="26">
        <v>51</v>
      </c>
      <c r="N24" s="26">
        <f t="shared" si="2"/>
        <v>51</v>
      </c>
      <c r="O24" s="24">
        <f t="shared" si="1"/>
        <v>100</v>
      </c>
    </row>
    <row r="25" spans="1:15">
      <c r="A25" s="24" t="s">
        <v>101</v>
      </c>
      <c r="B25" s="26"/>
      <c r="C25" s="26"/>
      <c r="D25" s="26">
        <v>8</v>
      </c>
      <c r="E25" s="26">
        <v>10</v>
      </c>
      <c r="F25" s="26"/>
      <c r="G25" s="26"/>
      <c r="H25" s="26"/>
      <c r="I25" s="26">
        <v>2</v>
      </c>
      <c r="J25" s="26"/>
      <c r="K25" s="26"/>
      <c r="L25" s="26"/>
      <c r="M25" s="26">
        <v>20</v>
      </c>
      <c r="N25" s="26">
        <f t="shared" si="2"/>
        <v>20</v>
      </c>
      <c r="O25" s="24">
        <f t="shared" si="1"/>
        <v>100</v>
      </c>
    </row>
    <row r="26" spans="1:15">
      <c r="A26" s="24" t="s">
        <v>33</v>
      </c>
      <c r="B26" s="26"/>
      <c r="C26" s="26"/>
      <c r="D26" s="26">
        <v>11</v>
      </c>
      <c r="E26" s="26">
        <v>3</v>
      </c>
      <c r="F26" s="26">
        <v>3</v>
      </c>
      <c r="G26" s="26">
        <v>6</v>
      </c>
      <c r="H26" s="26">
        <v>7</v>
      </c>
      <c r="I26" s="26">
        <v>15</v>
      </c>
      <c r="J26" s="26"/>
      <c r="K26" s="26">
        <v>1</v>
      </c>
      <c r="L26" s="26"/>
      <c r="M26" s="26">
        <v>46</v>
      </c>
      <c r="N26" s="26">
        <f t="shared" si="2"/>
        <v>46</v>
      </c>
      <c r="O26" s="24">
        <f t="shared" si="1"/>
        <v>100</v>
      </c>
    </row>
    <row r="27" spans="1:15">
      <c r="A27" s="24"/>
      <c r="B27" s="24">
        <v>5</v>
      </c>
      <c r="C27" s="24">
        <v>2</v>
      </c>
      <c r="D27" s="24">
        <v>131</v>
      </c>
      <c r="E27" s="24">
        <v>72</v>
      </c>
      <c r="F27" s="24">
        <v>17</v>
      </c>
      <c r="G27" s="24">
        <v>103</v>
      </c>
      <c r="H27" s="24">
        <v>159</v>
      </c>
      <c r="I27" s="24">
        <v>161</v>
      </c>
      <c r="J27" s="24">
        <v>3</v>
      </c>
      <c r="K27" s="24">
        <v>45</v>
      </c>
      <c r="L27" s="24"/>
      <c r="M27" s="26">
        <f>SUM(M17:M26)</f>
        <v>704</v>
      </c>
      <c r="N27" s="24">
        <v>698</v>
      </c>
      <c r="O27" s="24">
        <f t="shared" si="1"/>
        <v>99.15</v>
      </c>
    </row>
    <row r="28" spans="1:15">
      <c r="A28" s="24" t="s">
        <v>73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4"/>
    </row>
    <row r="29" spans="1:15">
      <c r="A29" s="24" t="s">
        <v>45</v>
      </c>
      <c r="B29" s="26"/>
      <c r="C29" s="26"/>
      <c r="D29" s="26">
        <v>3</v>
      </c>
      <c r="E29" s="26"/>
      <c r="F29" s="26"/>
      <c r="G29" s="26">
        <v>3</v>
      </c>
      <c r="H29" s="26">
        <v>7</v>
      </c>
      <c r="I29" s="26">
        <v>8</v>
      </c>
      <c r="J29" s="26"/>
      <c r="K29" s="26"/>
      <c r="L29" s="26"/>
      <c r="M29" s="26">
        <v>22</v>
      </c>
      <c r="N29" s="26">
        <f t="shared" ref="N29:N37" si="3">SUM(B29:L29)</f>
        <v>21</v>
      </c>
      <c r="O29" s="24">
        <f t="shared" si="1"/>
        <v>95.45</v>
      </c>
    </row>
    <row r="30" spans="1:15">
      <c r="A30" s="24" t="s">
        <v>41</v>
      </c>
      <c r="B30" s="26"/>
      <c r="C30" s="26"/>
      <c r="D30" s="26">
        <v>8</v>
      </c>
      <c r="E30" s="26">
        <v>3</v>
      </c>
      <c r="F30" s="26"/>
      <c r="G30" s="26">
        <v>2</v>
      </c>
      <c r="H30" s="26">
        <v>5</v>
      </c>
      <c r="I30" s="26">
        <v>18</v>
      </c>
      <c r="J30" s="26"/>
      <c r="K30" s="26"/>
      <c r="L30" s="26"/>
      <c r="M30" s="26">
        <v>37</v>
      </c>
      <c r="N30" s="26">
        <f t="shared" si="3"/>
        <v>36</v>
      </c>
      <c r="O30" s="24">
        <f t="shared" si="1"/>
        <v>97.3</v>
      </c>
    </row>
    <row r="31" spans="1:15">
      <c r="A31" s="24" t="s">
        <v>38</v>
      </c>
      <c r="B31" s="26"/>
      <c r="C31" s="26"/>
      <c r="D31" s="26">
        <v>3</v>
      </c>
      <c r="E31" s="26">
        <v>5</v>
      </c>
      <c r="F31" s="26">
        <v>2</v>
      </c>
      <c r="G31" s="26"/>
      <c r="H31" s="26">
        <v>2</v>
      </c>
      <c r="I31" s="26">
        <v>5</v>
      </c>
      <c r="J31" s="26"/>
      <c r="K31" s="26"/>
      <c r="L31" s="26"/>
      <c r="M31" s="26">
        <v>25</v>
      </c>
      <c r="N31" s="26">
        <f t="shared" si="3"/>
        <v>17</v>
      </c>
      <c r="O31" s="24">
        <f t="shared" si="1"/>
        <v>68</v>
      </c>
    </row>
    <row r="32" spans="1:15">
      <c r="A32" s="24" t="s">
        <v>39</v>
      </c>
      <c r="B32" s="26"/>
      <c r="C32" s="26">
        <v>2</v>
      </c>
      <c r="D32" s="26">
        <v>5</v>
      </c>
      <c r="E32" s="26">
        <v>4</v>
      </c>
      <c r="F32" s="26">
        <v>1</v>
      </c>
      <c r="G32" s="26">
        <v>1</v>
      </c>
      <c r="H32" s="26">
        <v>1</v>
      </c>
      <c r="I32" s="26">
        <v>7</v>
      </c>
      <c r="J32" s="26"/>
      <c r="K32" s="26"/>
      <c r="L32" s="26"/>
      <c r="M32" s="26">
        <v>21</v>
      </c>
      <c r="N32" s="26">
        <f t="shared" si="3"/>
        <v>21</v>
      </c>
      <c r="O32" s="24">
        <f t="shared" si="1"/>
        <v>100</v>
      </c>
    </row>
    <row r="33" spans="1:15">
      <c r="A33" s="24" t="s">
        <v>44</v>
      </c>
      <c r="B33" s="26"/>
      <c r="C33" s="26"/>
      <c r="D33" s="26">
        <v>4</v>
      </c>
      <c r="E33" s="26">
        <v>2</v>
      </c>
      <c r="F33" s="26">
        <v>3</v>
      </c>
      <c r="G33" s="26"/>
      <c r="H33" s="26"/>
      <c r="I33" s="26">
        <v>4</v>
      </c>
      <c r="J33" s="26"/>
      <c r="K33" s="26"/>
      <c r="L33" s="26"/>
      <c r="M33" s="26">
        <v>15</v>
      </c>
      <c r="N33" s="26">
        <f t="shared" si="3"/>
        <v>13</v>
      </c>
      <c r="O33" s="24">
        <f t="shared" si="1"/>
        <v>86.67</v>
      </c>
    </row>
    <row r="34" spans="1:15">
      <c r="A34" s="24" t="s">
        <v>40</v>
      </c>
      <c r="B34" s="26"/>
      <c r="C34" s="26"/>
      <c r="D34" s="26">
        <v>7</v>
      </c>
      <c r="E34" s="26">
        <v>1</v>
      </c>
      <c r="F34" s="26">
        <v>1</v>
      </c>
      <c r="G34" s="26">
        <v>1</v>
      </c>
      <c r="H34" s="26">
        <v>3</v>
      </c>
      <c r="I34" s="26">
        <v>7</v>
      </c>
      <c r="J34" s="26"/>
      <c r="K34" s="26">
        <v>1</v>
      </c>
      <c r="L34" s="26"/>
      <c r="M34" s="26">
        <v>21</v>
      </c>
      <c r="N34" s="26">
        <f t="shared" si="3"/>
        <v>21</v>
      </c>
      <c r="O34" s="24">
        <f t="shared" si="1"/>
        <v>100</v>
      </c>
    </row>
    <row r="35" spans="1:15">
      <c r="A35" s="24" t="s">
        <v>42</v>
      </c>
      <c r="B35" s="26"/>
      <c r="C35" s="26"/>
      <c r="D35" s="26">
        <v>4</v>
      </c>
      <c r="E35" s="26">
        <v>1</v>
      </c>
      <c r="F35" s="26"/>
      <c r="G35" s="26"/>
      <c r="H35" s="26"/>
      <c r="I35" s="26">
        <v>1</v>
      </c>
      <c r="J35" s="26"/>
      <c r="K35" s="26"/>
      <c r="L35" s="26"/>
      <c r="M35" s="27">
        <v>7</v>
      </c>
      <c r="N35" s="26">
        <f t="shared" si="3"/>
        <v>6</v>
      </c>
      <c r="O35" s="24">
        <f t="shared" si="1"/>
        <v>85.71</v>
      </c>
    </row>
    <row r="36" spans="1:15">
      <c r="A36" s="24" t="s">
        <v>43</v>
      </c>
      <c r="B36" s="26"/>
      <c r="C36" s="26"/>
      <c r="D36" s="26">
        <v>4</v>
      </c>
      <c r="E36" s="26">
        <v>1</v>
      </c>
      <c r="F36" s="26"/>
      <c r="G36" s="26"/>
      <c r="H36" s="26">
        <v>2</v>
      </c>
      <c r="I36" s="26">
        <v>3</v>
      </c>
      <c r="J36" s="26"/>
      <c r="K36" s="26"/>
      <c r="L36" s="26"/>
      <c r="M36" s="26">
        <v>10</v>
      </c>
      <c r="N36" s="26">
        <f t="shared" si="3"/>
        <v>10</v>
      </c>
      <c r="O36" s="24">
        <f t="shared" si="1"/>
        <v>100</v>
      </c>
    </row>
    <row r="37" spans="1:15">
      <c r="A37" s="24"/>
      <c r="B37" s="24"/>
      <c r="C37" s="24">
        <v>2</v>
      </c>
      <c r="D37" s="24">
        <v>38</v>
      </c>
      <c r="E37" s="24">
        <v>17</v>
      </c>
      <c r="F37" s="24">
        <v>7</v>
      </c>
      <c r="G37" s="24">
        <v>7</v>
      </c>
      <c r="H37" s="24">
        <v>20</v>
      </c>
      <c r="I37" s="24">
        <v>53</v>
      </c>
      <c r="J37" s="24"/>
      <c r="K37" s="24">
        <v>1</v>
      </c>
      <c r="L37" s="24"/>
      <c r="M37" s="24">
        <f>SUM(M29:M36)</f>
        <v>158</v>
      </c>
      <c r="N37" s="24">
        <f t="shared" si="3"/>
        <v>145</v>
      </c>
      <c r="O37" s="24">
        <f t="shared" si="1"/>
        <v>91.77</v>
      </c>
    </row>
    <row r="38" spans="1:15">
      <c r="A38" s="24" t="s">
        <v>93</v>
      </c>
      <c r="B38" s="24">
        <v>6</v>
      </c>
      <c r="C38" s="24">
        <v>9</v>
      </c>
      <c r="D38" s="24">
        <v>236</v>
      </c>
      <c r="E38" s="24">
        <v>146</v>
      </c>
      <c r="F38" s="24">
        <v>52</v>
      </c>
      <c r="G38" s="24">
        <v>202</v>
      </c>
      <c r="H38" s="24">
        <v>258</v>
      </c>
      <c r="I38" s="24">
        <v>297</v>
      </c>
      <c r="J38" s="24">
        <v>68</v>
      </c>
      <c r="K38" s="24">
        <v>130</v>
      </c>
      <c r="L38" s="24">
        <v>14</v>
      </c>
      <c r="M38" s="24"/>
      <c r="N38" s="24">
        <v>1418</v>
      </c>
      <c r="O38" s="24"/>
    </row>
  </sheetData>
  <mergeCells count="4">
    <mergeCell ref="A1:O1"/>
    <mergeCell ref="D2:F2"/>
    <mergeCell ref="G2:I2"/>
    <mergeCell ref="J2:K2"/>
  </mergeCells>
  <pageMargins left="0.5" right="0.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P32"/>
  <sheetViews>
    <sheetView view="pageBreakPreview" zoomScale="60" workbookViewId="0">
      <selection activeCell="T23" sqref="T23"/>
    </sheetView>
  </sheetViews>
  <sheetFormatPr defaultRowHeight="15"/>
  <cols>
    <col min="1" max="1" width="5.5703125" customWidth="1"/>
    <col min="2" max="2" width="16.85546875" customWidth="1"/>
    <col min="3" max="3" width="9.140625" style="18"/>
    <col min="11" max="11" width="5.140625" customWidth="1"/>
    <col min="12" max="13" width="6.5703125" customWidth="1"/>
    <col min="14" max="14" width="5.140625" customWidth="1"/>
    <col min="15" max="15" width="5.85546875" customWidth="1"/>
  </cols>
  <sheetData>
    <row r="1" spans="1:16" ht="15.75">
      <c r="A1" s="1"/>
      <c r="B1" s="98" t="s">
        <v>0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1"/>
    </row>
    <row r="2" spans="1:16" ht="59.25">
      <c r="A2" s="99"/>
      <c r="B2" s="100" t="s">
        <v>1</v>
      </c>
      <c r="C2" s="17" t="s">
        <v>2</v>
      </c>
      <c r="D2" s="102" t="s">
        <v>3</v>
      </c>
      <c r="E2" s="103"/>
      <c r="F2" s="104"/>
      <c r="G2" s="102" t="s">
        <v>4</v>
      </c>
      <c r="H2" s="103"/>
      <c r="I2" s="104"/>
      <c r="J2" s="102" t="s">
        <v>5</v>
      </c>
      <c r="K2" s="104"/>
      <c r="L2" s="2" t="s">
        <v>6</v>
      </c>
      <c r="M2" s="97" t="s">
        <v>7</v>
      </c>
      <c r="N2" s="97" t="s">
        <v>8</v>
      </c>
      <c r="O2" s="97" t="s">
        <v>9</v>
      </c>
      <c r="P2" s="97" t="s">
        <v>10</v>
      </c>
    </row>
    <row r="3" spans="1:16" ht="15.75">
      <c r="A3" s="99"/>
      <c r="B3" s="101"/>
      <c r="C3" s="10" t="s">
        <v>11</v>
      </c>
      <c r="D3" s="3" t="s">
        <v>12</v>
      </c>
      <c r="E3" s="3" t="s">
        <v>13</v>
      </c>
      <c r="F3" s="3" t="s">
        <v>14</v>
      </c>
      <c r="G3" s="3" t="s">
        <v>15</v>
      </c>
      <c r="H3" s="3" t="s">
        <v>16</v>
      </c>
      <c r="I3" s="3" t="s">
        <v>17</v>
      </c>
      <c r="J3" s="3" t="s">
        <v>18</v>
      </c>
      <c r="K3" s="3" t="s">
        <v>19</v>
      </c>
      <c r="L3" s="3" t="s">
        <v>20</v>
      </c>
      <c r="M3" s="97"/>
      <c r="N3" s="97"/>
      <c r="O3" s="97"/>
      <c r="P3" s="97"/>
    </row>
    <row r="4" spans="1:16" ht="15.75">
      <c r="A4" s="97" t="s">
        <v>21</v>
      </c>
      <c r="B4" s="4" t="s">
        <v>22</v>
      </c>
      <c r="C4" s="12"/>
      <c r="D4" s="4"/>
      <c r="E4" s="4"/>
      <c r="F4" s="4"/>
      <c r="G4" s="4">
        <v>11</v>
      </c>
      <c r="H4" s="4">
        <v>4</v>
      </c>
      <c r="I4" s="4">
        <v>5</v>
      </c>
      <c r="J4" s="4">
        <v>4</v>
      </c>
      <c r="K4" s="4">
        <v>13</v>
      </c>
      <c r="L4" s="4"/>
      <c r="M4" s="4">
        <v>40</v>
      </c>
      <c r="N4" s="4">
        <v>0</v>
      </c>
      <c r="O4" s="4">
        <f t="shared" ref="O4:O13" si="0">M4-N4</f>
        <v>40</v>
      </c>
      <c r="P4" s="4">
        <v>100</v>
      </c>
    </row>
    <row r="5" spans="1:16" ht="15.75">
      <c r="A5" s="97"/>
      <c r="B5" s="4" t="s">
        <v>23</v>
      </c>
      <c r="C5" s="12"/>
      <c r="D5" s="4">
        <v>1</v>
      </c>
      <c r="E5" s="4">
        <v>1</v>
      </c>
      <c r="F5" s="4"/>
      <c r="G5" s="4">
        <v>27</v>
      </c>
      <c r="H5" s="4">
        <v>7</v>
      </c>
      <c r="I5" s="4">
        <v>3</v>
      </c>
      <c r="J5" s="4">
        <v>11</v>
      </c>
      <c r="K5" s="4">
        <v>28</v>
      </c>
      <c r="L5" s="4">
        <v>1</v>
      </c>
      <c r="M5" s="4">
        <v>83</v>
      </c>
      <c r="N5" s="4">
        <v>1</v>
      </c>
      <c r="O5" s="4">
        <f t="shared" si="0"/>
        <v>82</v>
      </c>
      <c r="P5" s="4">
        <v>98.8</v>
      </c>
    </row>
    <row r="6" spans="1:16" ht="15.75">
      <c r="A6" s="97"/>
      <c r="B6" s="4" t="s">
        <v>24</v>
      </c>
      <c r="C6" s="12"/>
      <c r="D6" s="4"/>
      <c r="E6" s="4"/>
      <c r="F6" s="4"/>
      <c r="G6" s="4">
        <v>7</v>
      </c>
      <c r="H6" s="4">
        <v>1</v>
      </c>
      <c r="I6" s="4">
        <v>2</v>
      </c>
      <c r="J6" s="4">
        <v>7</v>
      </c>
      <c r="K6" s="4">
        <v>12</v>
      </c>
      <c r="L6" s="4">
        <v>2</v>
      </c>
      <c r="M6" s="4">
        <v>31</v>
      </c>
      <c r="N6" s="4">
        <v>0</v>
      </c>
      <c r="O6" s="4">
        <f t="shared" si="0"/>
        <v>31</v>
      </c>
      <c r="P6" s="4">
        <v>100</v>
      </c>
    </row>
    <row r="7" spans="1:16" ht="15.75">
      <c r="A7" s="97"/>
      <c r="B7" s="4" t="s">
        <v>25</v>
      </c>
      <c r="C7" s="12">
        <v>3</v>
      </c>
      <c r="D7" s="4">
        <v>7</v>
      </c>
      <c r="E7" s="4">
        <v>8</v>
      </c>
      <c r="F7" s="4">
        <v>5</v>
      </c>
      <c r="G7" s="4">
        <v>2</v>
      </c>
      <c r="H7" s="4">
        <v>12</v>
      </c>
      <c r="I7" s="4">
        <v>7</v>
      </c>
      <c r="J7" s="4"/>
      <c r="K7" s="4">
        <v>3</v>
      </c>
      <c r="L7" s="4"/>
      <c r="M7" s="4">
        <v>46</v>
      </c>
      <c r="N7" s="4">
        <v>0</v>
      </c>
      <c r="O7" s="4">
        <f t="shared" si="0"/>
        <v>46</v>
      </c>
      <c r="P7" s="4">
        <v>100</v>
      </c>
    </row>
    <row r="8" spans="1:16" ht="15.75">
      <c r="A8" s="97"/>
      <c r="B8" s="4" t="s">
        <v>26</v>
      </c>
      <c r="C8" s="12"/>
      <c r="D8" s="4">
        <v>3</v>
      </c>
      <c r="E8" s="4">
        <v>3</v>
      </c>
      <c r="F8" s="4"/>
      <c r="G8" s="4">
        <v>14</v>
      </c>
      <c r="H8" s="4">
        <v>4</v>
      </c>
      <c r="I8" s="4">
        <v>2</v>
      </c>
      <c r="J8" s="4">
        <v>6</v>
      </c>
      <c r="K8" s="4">
        <v>11</v>
      </c>
      <c r="L8" s="4">
        <v>3</v>
      </c>
      <c r="M8" s="4">
        <v>47</v>
      </c>
      <c r="N8" s="4">
        <v>0</v>
      </c>
      <c r="O8" s="4">
        <f t="shared" si="0"/>
        <v>47</v>
      </c>
      <c r="P8" s="4">
        <v>100</v>
      </c>
    </row>
    <row r="9" spans="1:16" ht="15.75">
      <c r="A9" s="97"/>
      <c r="B9" s="4" t="s">
        <v>27</v>
      </c>
      <c r="C9" s="12"/>
      <c r="D9" s="4">
        <v>3</v>
      </c>
      <c r="E9" s="4">
        <v>4</v>
      </c>
      <c r="F9" s="4">
        <v>2</v>
      </c>
      <c r="G9" s="4">
        <v>10</v>
      </c>
      <c r="H9" s="4">
        <v>9</v>
      </c>
      <c r="I9" s="4">
        <v>3</v>
      </c>
      <c r="J9" s="4">
        <v>2</v>
      </c>
      <c r="K9" s="4">
        <v>6</v>
      </c>
      <c r="L9" s="4"/>
      <c r="M9" s="4">
        <v>38</v>
      </c>
      <c r="N9" s="4">
        <v>0</v>
      </c>
      <c r="O9" s="4">
        <f t="shared" si="0"/>
        <v>38</v>
      </c>
      <c r="P9" s="4">
        <v>100</v>
      </c>
    </row>
    <row r="10" spans="1:16" ht="15.75">
      <c r="A10" s="97"/>
      <c r="B10" s="4" t="s">
        <v>28</v>
      </c>
      <c r="C10" s="12"/>
      <c r="D10" s="4">
        <v>6</v>
      </c>
      <c r="E10" s="4">
        <v>1</v>
      </c>
      <c r="F10" s="4"/>
      <c r="G10" s="4">
        <v>5</v>
      </c>
      <c r="H10" s="4">
        <v>7</v>
      </c>
      <c r="I10" s="4">
        <v>6</v>
      </c>
      <c r="J10" s="4">
        <v>1</v>
      </c>
      <c r="K10" s="4">
        <v>5</v>
      </c>
      <c r="L10" s="4"/>
      <c r="M10" s="4">
        <v>35</v>
      </c>
      <c r="N10" s="4">
        <v>6</v>
      </c>
      <c r="O10" s="4">
        <f t="shared" si="0"/>
        <v>29</v>
      </c>
      <c r="P10" s="4">
        <v>82.86</v>
      </c>
    </row>
    <row r="11" spans="1:16" ht="15.75">
      <c r="A11" s="97"/>
      <c r="B11" s="4" t="s">
        <v>29</v>
      </c>
      <c r="C11" s="12"/>
      <c r="D11" s="4">
        <v>3</v>
      </c>
      <c r="E11" s="4">
        <v>1</v>
      </c>
      <c r="F11" s="4">
        <v>1</v>
      </c>
      <c r="G11" s="4">
        <v>11</v>
      </c>
      <c r="H11" s="4">
        <v>8</v>
      </c>
      <c r="I11" s="4">
        <v>5</v>
      </c>
      <c r="J11" s="4">
        <v>2</v>
      </c>
      <c r="K11" s="4">
        <v>8</v>
      </c>
      <c r="L11" s="4"/>
      <c r="M11" s="4">
        <v>40</v>
      </c>
      <c r="N11" s="4">
        <v>1</v>
      </c>
      <c r="O11" s="4">
        <f t="shared" si="0"/>
        <v>39</v>
      </c>
      <c r="P11" s="4">
        <v>97.5</v>
      </c>
    </row>
    <row r="12" spans="1:16" ht="15.75">
      <c r="A12" s="97"/>
      <c r="B12" s="4" t="s">
        <v>30</v>
      </c>
      <c r="C12" s="12"/>
      <c r="D12" s="4">
        <v>13</v>
      </c>
      <c r="E12" s="4">
        <v>12</v>
      </c>
      <c r="F12" s="4">
        <v>5</v>
      </c>
      <c r="G12" s="4">
        <v>5</v>
      </c>
      <c r="H12" s="4">
        <v>8</v>
      </c>
      <c r="I12" s="4">
        <v>10</v>
      </c>
      <c r="J12" s="4"/>
      <c r="K12" s="4">
        <v>1</v>
      </c>
      <c r="L12" s="4"/>
      <c r="M12" s="4">
        <v>54</v>
      </c>
      <c r="N12" s="4">
        <v>0</v>
      </c>
      <c r="O12" s="4">
        <f t="shared" si="0"/>
        <v>54</v>
      </c>
      <c r="P12" s="4">
        <v>100</v>
      </c>
    </row>
    <row r="13" spans="1:16" ht="15.75">
      <c r="A13" s="97"/>
      <c r="B13" s="4" t="s">
        <v>31</v>
      </c>
      <c r="C13" s="12"/>
      <c r="D13" s="4">
        <v>30</v>
      </c>
      <c r="E13" s="4">
        <v>18</v>
      </c>
      <c r="F13" s="4">
        <v>1</v>
      </c>
      <c r="G13" s="4">
        <v>24</v>
      </c>
      <c r="H13" s="4">
        <v>24</v>
      </c>
      <c r="I13" s="4">
        <v>22</v>
      </c>
      <c r="J13" s="4">
        <v>3</v>
      </c>
      <c r="K13" s="4">
        <v>18</v>
      </c>
      <c r="L13" s="4"/>
      <c r="M13" s="4">
        <v>142</v>
      </c>
      <c r="N13" s="4">
        <v>1</v>
      </c>
      <c r="O13" s="4">
        <f t="shared" si="0"/>
        <v>141</v>
      </c>
      <c r="P13" s="4">
        <v>99.3</v>
      </c>
    </row>
    <row r="14" spans="1:16" ht="15.75">
      <c r="A14" s="105"/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7"/>
    </row>
    <row r="15" spans="1:16" ht="15.75">
      <c r="A15" s="97"/>
      <c r="B15" s="4" t="s">
        <v>25</v>
      </c>
      <c r="C15" s="12"/>
      <c r="D15" s="4"/>
      <c r="E15" s="4">
        <v>3</v>
      </c>
      <c r="F15" s="4">
        <v>1</v>
      </c>
      <c r="G15" s="4">
        <v>5</v>
      </c>
      <c r="H15" s="4">
        <v>8</v>
      </c>
      <c r="I15" s="4">
        <v>9</v>
      </c>
      <c r="J15" s="4">
        <v>3</v>
      </c>
      <c r="K15" s="4">
        <v>7</v>
      </c>
      <c r="L15" s="4">
        <v>2</v>
      </c>
      <c r="M15" s="4">
        <v>40</v>
      </c>
      <c r="N15" s="4">
        <v>2</v>
      </c>
      <c r="O15" s="4">
        <f t="shared" ref="O15:O22" si="1">M15-N15</f>
        <v>38</v>
      </c>
      <c r="P15" s="4">
        <v>95</v>
      </c>
    </row>
    <row r="16" spans="1:16" ht="15.75">
      <c r="A16" s="97"/>
      <c r="B16" s="4" t="s">
        <v>30</v>
      </c>
      <c r="C16" s="12"/>
      <c r="D16" s="4">
        <v>24</v>
      </c>
      <c r="E16" s="4">
        <v>12</v>
      </c>
      <c r="F16" s="4">
        <v>2</v>
      </c>
      <c r="G16" s="4">
        <v>9</v>
      </c>
      <c r="H16" s="4">
        <v>26</v>
      </c>
      <c r="I16" s="4">
        <v>21</v>
      </c>
      <c r="J16" s="4"/>
      <c r="K16" s="4">
        <v>2</v>
      </c>
      <c r="L16" s="4"/>
      <c r="M16" s="4">
        <v>97</v>
      </c>
      <c r="N16" s="4">
        <v>1</v>
      </c>
      <c r="O16" s="4">
        <f t="shared" si="1"/>
        <v>96</v>
      </c>
      <c r="P16" s="4">
        <v>98.97</v>
      </c>
    </row>
    <row r="17" spans="1:16" ht="15.75">
      <c r="A17" s="97"/>
      <c r="B17" s="4" t="s">
        <v>32</v>
      </c>
      <c r="C17" s="12">
        <v>1</v>
      </c>
      <c r="D17" s="4">
        <v>7</v>
      </c>
      <c r="E17" s="4">
        <v>4</v>
      </c>
      <c r="F17" s="4">
        <v>3</v>
      </c>
      <c r="G17" s="4">
        <v>1</v>
      </c>
      <c r="H17" s="4">
        <v>1</v>
      </c>
      <c r="I17" s="4">
        <v>5</v>
      </c>
      <c r="J17" s="4"/>
      <c r="K17" s="4"/>
      <c r="L17" s="4"/>
      <c r="M17" s="4">
        <v>24</v>
      </c>
      <c r="N17" s="4">
        <v>0</v>
      </c>
      <c r="O17" s="4">
        <f t="shared" si="1"/>
        <v>24</v>
      </c>
      <c r="P17" s="4">
        <v>100</v>
      </c>
    </row>
    <row r="18" spans="1:16" ht="15.75">
      <c r="A18" s="97"/>
      <c r="B18" s="4" t="s">
        <v>33</v>
      </c>
      <c r="C18" s="12"/>
      <c r="D18" s="4">
        <v>7</v>
      </c>
      <c r="E18" s="4">
        <v>5</v>
      </c>
      <c r="F18" s="4"/>
      <c r="G18" s="4">
        <v>4</v>
      </c>
      <c r="H18" s="4">
        <v>16</v>
      </c>
      <c r="I18" s="4">
        <v>14</v>
      </c>
      <c r="J18" s="4"/>
      <c r="K18" s="4"/>
      <c r="L18" s="4"/>
      <c r="M18" s="4">
        <v>46</v>
      </c>
      <c r="N18" s="4">
        <v>0</v>
      </c>
      <c r="O18" s="4">
        <f t="shared" si="1"/>
        <v>46</v>
      </c>
      <c r="P18" s="4">
        <v>100</v>
      </c>
    </row>
    <row r="19" spans="1:16" ht="15.75">
      <c r="A19" s="97"/>
      <c r="B19" s="4" t="s">
        <v>34</v>
      </c>
      <c r="C19" s="12">
        <v>1</v>
      </c>
      <c r="D19" s="4">
        <v>20</v>
      </c>
      <c r="E19" s="4">
        <v>7</v>
      </c>
      <c r="F19" s="4">
        <v>4</v>
      </c>
      <c r="G19" s="4">
        <v>9</v>
      </c>
      <c r="H19" s="4">
        <v>21</v>
      </c>
      <c r="I19" s="4">
        <v>27</v>
      </c>
      <c r="J19" s="4"/>
      <c r="K19" s="4">
        <v>4</v>
      </c>
      <c r="L19" s="4"/>
      <c r="M19" s="4">
        <v>95</v>
      </c>
      <c r="N19" s="4">
        <v>2</v>
      </c>
      <c r="O19" s="4">
        <f t="shared" si="1"/>
        <v>93</v>
      </c>
      <c r="P19" s="4">
        <v>97.89</v>
      </c>
    </row>
    <row r="20" spans="1:16" ht="15.75">
      <c r="A20" s="97"/>
      <c r="B20" s="4" t="s">
        <v>35</v>
      </c>
      <c r="C20" s="12"/>
      <c r="D20" s="4">
        <v>4</v>
      </c>
      <c r="E20" s="4"/>
      <c r="F20" s="4"/>
      <c r="G20" s="4">
        <v>17</v>
      </c>
      <c r="H20" s="4">
        <v>19</v>
      </c>
      <c r="I20" s="4">
        <v>9</v>
      </c>
      <c r="J20" s="4">
        <v>3</v>
      </c>
      <c r="K20" s="4">
        <v>14</v>
      </c>
      <c r="L20" s="4"/>
      <c r="M20" s="4">
        <v>66</v>
      </c>
      <c r="N20" s="4">
        <v>0</v>
      </c>
      <c r="O20" s="4">
        <f t="shared" si="1"/>
        <v>66</v>
      </c>
      <c r="P20" s="4">
        <v>100</v>
      </c>
    </row>
    <row r="21" spans="1:16" ht="15.75">
      <c r="A21" s="97"/>
      <c r="B21" s="4" t="s">
        <v>36</v>
      </c>
      <c r="C21" s="12"/>
      <c r="D21" s="4">
        <v>9</v>
      </c>
      <c r="E21" s="4"/>
      <c r="F21" s="4"/>
      <c r="G21" s="4">
        <v>16</v>
      </c>
      <c r="H21" s="4">
        <v>20</v>
      </c>
      <c r="I21" s="4">
        <v>19</v>
      </c>
      <c r="J21" s="4"/>
      <c r="K21" s="4">
        <v>4</v>
      </c>
      <c r="L21" s="4"/>
      <c r="M21" s="4">
        <v>68</v>
      </c>
      <c r="N21" s="4">
        <v>1</v>
      </c>
      <c r="O21" s="4">
        <f t="shared" si="1"/>
        <v>67</v>
      </c>
      <c r="P21" s="4">
        <v>98.53</v>
      </c>
    </row>
    <row r="22" spans="1:16" ht="15.75">
      <c r="A22" s="97"/>
      <c r="B22" s="4" t="s">
        <v>31</v>
      </c>
      <c r="C22" s="12"/>
      <c r="D22" s="4">
        <v>26</v>
      </c>
      <c r="E22" s="4">
        <v>17</v>
      </c>
      <c r="F22" s="4">
        <v>2</v>
      </c>
      <c r="G22" s="4">
        <v>32</v>
      </c>
      <c r="H22" s="4">
        <v>55</v>
      </c>
      <c r="I22" s="4">
        <v>55</v>
      </c>
      <c r="J22" s="4">
        <v>3</v>
      </c>
      <c r="K22" s="4">
        <v>13</v>
      </c>
      <c r="L22" s="4"/>
      <c r="M22" s="4">
        <v>206</v>
      </c>
      <c r="N22" s="4">
        <v>1</v>
      </c>
      <c r="O22" s="4">
        <f t="shared" si="1"/>
        <v>205</v>
      </c>
      <c r="P22" s="4">
        <v>99.51</v>
      </c>
    </row>
    <row r="23" spans="1:16" ht="9" customHeight="1">
      <c r="A23" s="108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10"/>
    </row>
    <row r="24" spans="1:16" ht="6" customHeight="1">
      <c r="A24" s="97" t="s">
        <v>37</v>
      </c>
    </row>
    <row r="25" spans="1:16" ht="15.75">
      <c r="A25" s="97"/>
      <c r="B25" s="4" t="s">
        <v>38</v>
      </c>
      <c r="C25" s="12">
        <v>2</v>
      </c>
      <c r="D25" s="4">
        <v>4</v>
      </c>
      <c r="E25" s="4">
        <v>1</v>
      </c>
      <c r="F25" s="4">
        <v>2</v>
      </c>
      <c r="G25" s="4">
        <v>1</v>
      </c>
      <c r="H25" s="4">
        <v>3</v>
      </c>
      <c r="I25" s="4">
        <v>2</v>
      </c>
      <c r="J25" s="4"/>
      <c r="K25" s="4"/>
      <c r="L25" s="4"/>
      <c r="M25" s="4">
        <v>14</v>
      </c>
      <c r="N25" s="4">
        <v>0</v>
      </c>
      <c r="O25" s="4">
        <f t="shared" ref="O25:O26" si="2">M25-N25</f>
        <v>14</v>
      </c>
      <c r="P25" s="4">
        <v>100</v>
      </c>
    </row>
    <row r="26" spans="1:16" ht="15.75">
      <c r="A26" s="97"/>
      <c r="B26" s="4" t="s">
        <v>39</v>
      </c>
      <c r="C26" s="12"/>
      <c r="D26" s="4">
        <v>2</v>
      </c>
      <c r="E26" s="4">
        <v>1</v>
      </c>
      <c r="F26" s="4">
        <v>4</v>
      </c>
      <c r="G26" s="4"/>
      <c r="H26" s="4">
        <v>1</v>
      </c>
      <c r="I26" s="4">
        <v>1</v>
      </c>
      <c r="J26" s="4"/>
      <c r="K26" s="4"/>
      <c r="L26" s="4"/>
      <c r="M26" s="4">
        <v>9</v>
      </c>
      <c r="N26" s="4">
        <v>0</v>
      </c>
      <c r="O26" s="4">
        <f t="shared" si="2"/>
        <v>9</v>
      </c>
      <c r="P26" s="4">
        <v>100</v>
      </c>
    </row>
    <row r="27" spans="1:16" ht="15.75">
      <c r="A27" s="97"/>
      <c r="B27" s="4" t="s">
        <v>40</v>
      </c>
      <c r="C27" s="12"/>
      <c r="D27" s="4">
        <v>3</v>
      </c>
      <c r="E27" s="4">
        <v>2</v>
      </c>
      <c r="F27" s="4"/>
      <c r="G27" s="4">
        <v>1</v>
      </c>
      <c r="H27" s="4">
        <v>2</v>
      </c>
      <c r="I27" s="4">
        <v>14</v>
      </c>
      <c r="J27" s="4"/>
      <c r="K27" s="4"/>
      <c r="L27" s="4"/>
      <c r="M27" s="4">
        <v>22</v>
      </c>
      <c r="N27" s="4">
        <v>0</v>
      </c>
      <c r="O27" s="4">
        <f>M27-N27</f>
        <v>22</v>
      </c>
      <c r="P27" s="4">
        <v>100</v>
      </c>
    </row>
    <row r="28" spans="1:16" ht="15.75">
      <c r="A28" s="97"/>
      <c r="B28" s="4" t="s">
        <v>41</v>
      </c>
      <c r="C28" s="12"/>
      <c r="D28" s="4">
        <v>11</v>
      </c>
      <c r="E28" s="4"/>
      <c r="F28" s="4">
        <v>1</v>
      </c>
      <c r="G28" s="4"/>
      <c r="H28" s="4">
        <v>7</v>
      </c>
      <c r="I28" s="4">
        <v>15</v>
      </c>
      <c r="J28" s="4"/>
      <c r="K28" s="4"/>
      <c r="L28" s="4"/>
      <c r="M28" s="4">
        <v>37</v>
      </c>
      <c r="N28" s="4">
        <v>0</v>
      </c>
      <c r="O28" s="4">
        <f t="shared" ref="O28" si="3">M28-N28</f>
        <v>37</v>
      </c>
      <c r="P28" s="4">
        <v>100</v>
      </c>
    </row>
    <row r="29" spans="1:16" ht="15.75">
      <c r="A29" s="97"/>
      <c r="B29" s="4" t="s">
        <v>42</v>
      </c>
      <c r="C29" s="12"/>
      <c r="D29" s="4">
        <v>2</v>
      </c>
      <c r="E29" s="4"/>
      <c r="F29" s="4"/>
      <c r="G29" s="4"/>
      <c r="H29" s="4">
        <v>1</v>
      </c>
      <c r="I29" s="4">
        <v>3</v>
      </c>
      <c r="J29" s="4"/>
      <c r="K29" s="4"/>
      <c r="L29" s="4"/>
      <c r="M29" s="4">
        <v>8</v>
      </c>
      <c r="N29" s="4">
        <v>0</v>
      </c>
      <c r="O29" s="4">
        <f>M29-N29</f>
        <v>8</v>
      </c>
      <c r="P29" s="4">
        <v>100</v>
      </c>
    </row>
    <row r="30" spans="1:16" ht="15.75">
      <c r="A30" s="97"/>
      <c r="B30" s="4" t="s">
        <v>43</v>
      </c>
      <c r="C30" s="12"/>
      <c r="D30" s="4">
        <v>2</v>
      </c>
      <c r="E30" s="4">
        <v>1</v>
      </c>
      <c r="F30" s="4">
        <v>2</v>
      </c>
      <c r="G30" s="4"/>
      <c r="H30" s="4">
        <v>2</v>
      </c>
      <c r="I30" s="4"/>
      <c r="J30" s="4"/>
      <c r="K30" s="4"/>
      <c r="L30" s="4"/>
      <c r="M30" s="4">
        <v>7</v>
      </c>
      <c r="N30" s="4">
        <v>0</v>
      </c>
      <c r="O30" s="4">
        <f t="shared" ref="O30" si="4">M30-N30</f>
        <v>7</v>
      </c>
      <c r="P30" s="4">
        <v>100</v>
      </c>
    </row>
    <row r="31" spans="1:16" ht="15.75">
      <c r="A31" s="97"/>
      <c r="B31" s="4" t="s">
        <v>44</v>
      </c>
      <c r="C31" s="12"/>
      <c r="D31" s="4">
        <v>2</v>
      </c>
      <c r="E31" s="4">
        <v>3</v>
      </c>
      <c r="F31" s="4">
        <v>1</v>
      </c>
      <c r="G31" s="4"/>
      <c r="H31" s="4"/>
      <c r="I31" s="4">
        <v>1</v>
      </c>
      <c r="J31" s="4"/>
      <c r="K31" s="4"/>
      <c r="L31" s="4"/>
      <c r="M31" s="4">
        <v>7</v>
      </c>
      <c r="N31" s="4">
        <v>0</v>
      </c>
      <c r="O31" s="4">
        <f>M31-N31</f>
        <v>7</v>
      </c>
      <c r="P31" s="4">
        <v>100</v>
      </c>
    </row>
    <row r="32" spans="1:16" ht="15.75">
      <c r="A32" s="97"/>
      <c r="B32" s="4" t="s">
        <v>45</v>
      </c>
      <c r="C32" s="12"/>
      <c r="D32" s="4">
        <v>11</v>
      </c>
      <c r="E32" s="4">
        <v>3</v>
      </c>
      <c r="F32" s="4">
        <v>1</v>
      </c>
      <c r="G32" s="4">
        <v>2</v>
      </c>
      <c r="H32" s="4">
        <v>1</v>
      </c>
      <c r="I32" s="4">
        <v>11</v>
      </c>
      <c r="J32" s="4"/>
      <c r="K32" s="4"/>
      <c r="L32" s="4"/>
      <c r="M32" s="4">
        <v>29</v>
      </c>
      <c r="N32" s="4">
        <v>0</v>
      </c>
      <c r="O32" s="4">
        <f>M32-N32</f>
        <v>29</v>
      </c>
      <c r="P32" s="4">
        <v>100</v>
      </c>
    </row>
  </sheetData>
  <mergeCells count="15">
    <mergeCell ref="P2:P3"/>
    <mergeCell ref="A4:A13"/>
    <mergeCell ref="A14:P14"/>
    <mergeCell ref="A15:A22"/>
    <mergeCell ref="A23:P23"/>
    <mergeCell ref="A24:A32"/>
    <mergeCell ref="B1:O1"/>
    <mergeCell ref="A2:A3"/>
    <mergeCell ref="B2:B3"/>
    <mergeCell ref="D2:F2"/>
    <mergeCell ref="G2:I2"/>
    <mergeCell ref="J2:K2"/>
    <mergeCell ref="M2:M3"/>
    <mergeCell ref="N2:N3"/>
    <mergeCell ref="O2:O3"/>
  </mergeCells>
  <printOptions horizontalCentered="1" verticalCentered="1"/>
  <pageMargins left="0.5" right="0.5" top="0.5" bottom="0.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O32"/>
  <sheetViews>
    <sheetView view="pageBreakPreview" zoomScale="60" workbookViewId="0">
      <selection activeCell="A24" sqref="A24:O24"/>
    </sheetView>
  </sheetViews>
  <sheetFormatPr defaultRowHeight="15"/>
  <cols>
    <col min="1" max="1" width="4.85546875" customWidth="1"/>
    <col min="2" max="2" width="25.140625" customWidth="1"/>
    <col min="10" max="10" width="4.42578125" bestFit="1" customWidth="1"/>
    <col min="11" max="11" width="7" customWidth="1"/>
    <col min="12" max="12" width="7.28515625" customWidth="1"/>
    <col min="14" max="14" width="7.7109375" customWidth="1"/>
  </cols>
  <sheetData>
    <row r="1" spans="1:15" ht="15.75">
      <c r="A1" s="98" t="s">
        <v>46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1"/>
      <c r="N1" s="1"/>
      <c r="O1" s="1"/>
    </row>
    <row r="2" spans="1:15" ht="15.75">
      <c r="A2" s="3"/>
      <c r="B2" s="3" t="s">
        <v>47</v>
      </c>
      <c r="C2" s="99" t="s">
        <v>48</v>
      </c>
      <c r="D2" s="99"/>
      <c r="E2" s="99"/>
      <c r="F2" s="99"/>
      <c r="G2" s="99"/>
      <c r="H2" s="99"/>
      <c r="I2" s="99"/>
      <c r="J2" s="99"/>
      <c r="K2" s="99"/>
      <c r="L2" s="120"/>
      <c r="M2" s="5"/>
      <c r="N2" s="5"/>
      <c r="O2" s="5"/>
    </row>
    <row r="3" spans="1:15" ht="62.25">
      <c r="A3" s="6"/>
      <c r="B3" s="6"/>
      <c r="C3" s="7" t="s">
        <v>49</v>
      </c>
      <c r="D3" s="121" t="s">
        <v>50</v>
      </c>
      <c r="E3" s="122"/>
      <c r="F3" s="123"/>
      <c r="G3" s="124" t="s">
        <v>51</v>
      </c>
      <c r="H3" s="124"/>
      <c r="I3" s="124"/>
      <c r="J3" s="124" t="s">
        <v>52</v>
      </c>
      <c r="K3" s="124"/>
      <c r="L3" s="8" t="s">
        <v>53</v>
      </c>
      <c r="M3" s="9" t="s">
        <v>54</v>
      </c>
      <c r="N3" s="9" t="s">
        <v>55</v>
      </c>
      <c r="O3" s="9" t="s">
        <v>56</v>
      </c>
    </row>
    <row r="4" spans="1:15" ht="15.75">
      <c r="A4" s="3"/>
      <c r="B4" s="3"/>
      <c r="C4" s="10" t="s">
        <v>11</v>
      </c>
      <c r="D4" s="10" t="s">
        <v>12</v>
      </c>
      <c r="E4" s="10" t="s">
        <v>13</v>
      </c>
      <c r="F4" s="10" t="s">
        <v>14</v>
      </c>
      <c r="G4" s="10" t="s">
        <v>15</v>
      </c>
      <c r="H4" s="10" t="s">
        <v>16</v>
      </c>
      <c r="I4" s="10" t="s">
        <v>17</v>
      </c>
      <c r="J4" s="10" t="s">
        <v>18</v>
      </c>
      <c r="K4" s="10" t="s">
        <v>19</v>
      </c>
      <c r="L4" s="11" t="s">
        <v>20</v>
      </c>
      <c r="M4" s="5"/>
      <c r="N4" s="5"/>
      <c r="O4" s="5"/>
    </row>
    <row r="5" spans="1:15" ht="15.75">
      <c r="A5" s="114" t="s">
        <v>57</v>
      </c>
      <c r="B5" s="3" t="s">
        <v>58</v>
      </c>
      <c r="C5" s="4"/>
      <c r="D5" s="4"/>
      <c r="E5" s="4"/>
      <c r="F5" s="4"/>
      <c r="G5" s="12">
        <v>18</v>
      </c>
      <c r="H5" s="12">
        <v>11</v>
      </c>
      <c r="I5" s="12">
        <v>4</v>
      </c>
      <c r="J5" s="12">
        <v>2</v>
      </c>
      <c r="K5" s="12">
        <v>5</v>
      </c>
      <c r="L5" s="13"/>
      <c r="M5" s="5">
        <v>45</v>
      </c>
      <c r="N5" s="5">
        <v>40</v>
      </c>
      <c r="O5" s="14">
        <f t="shared" ref="O5:O32" si="0">N5/M5*100</f>
        <v>88.888888888888886</v>
      </c>
    </row>
    <row r="6" spans="1:15" ht="15.75">
      <c r="A6" s="115"/>
      <c r="B6" s="3" t="s">
        <v>59</v>
      </c>
      <c r="C6" s="4"/>
      <c r="D6" s="12"/>
      <c r="E6" s="12">
        <v>1</v>
      </c>
      <c r="F6" s="4"/>
      <c r="G6" s="12">
        <v>23</v>
      </c>
      <c r="H6" s="12">
        <v>20</v>
      </c>
      <c r="I6" s="12">
        <v>5</v>
      </c>
      <c r="J6" s="12">
        <v>6</v>
      </c>
      <c r="K6" s="12">
        <v>15</v>
      </c>
      <c r="L6" s="15">
        <v>1</v>
      </c>
      <c r="M6" s="5">
        <v>80</v>
      </c>
      <c r="N6" s="5">
        <v>71</v>
      </c>
      <c r="O6" s="14">
        <f t="shared" si="0"/>
        <v>88.75</v>
      </c>
    </row>
    <row r="7" spans="1:15" ht="15.75">
      <c r="A7" s="115"/>
      <c r="B7" s="3" t="s">
        <v>60</v>
      </c>
      <c r="C7" s="4"/>
      <c r="D7" s="4"/>
      <c r="E7" s="4"/>
      <c r="F7" s="4"/>
      <c r="G7" s="12">
        <v>3</v>
      </c>
      <c r="H7" s="12">
        <v>3</v>
      </c>
      <c r="I7" s="12">
        <v>17</v>
      </c>
      <c r="J7" s="12">
        <v>13</v>
      </c>
      <c r="K7" s="12">
        <v>9</v>
      </c>
      <c r="L7" s="13"/>
      <c r="M7" s="5">
        <v>45</v>
      </c>
      <c r="N7" s="5">
        <v>45</v>
      </c>
      <c r="O7" s="14">
        <f t="shared" si="0"/>
        <v>100</v>
      </c>
    </row>
    <row r="8" spans="1:15" ht="15.75">
      <c r="A8" s="115"/>
      <c r="B8" s="3" t="s">
        <v>61</v>
      </c>
      <c r="C8" s="4"/>
      <c r="D8" s="12"/>
      <c r="E8" s="12">
        <v>3</v>
      </c>
      <c r="F8" s="12">
        <v>4</v>
      </c>
      <c r="G8" s="12">
        <v>9</v>
      </c>
      <c r="H8" s="12">
        <v>6</v>
      </c>
      <c r="I8" s="12">
        <v>7</v>
      </c>
      <c r="J8" s="4"/>
      <c r="K8" s="12">
        <v>2</v>
      </c>
      <c r="L8" s="16">
        <v>15</v>
      </c>
      <c r="M8" s="5">
        <v>55</v>
      </c>
      <c r="N8" s="5">
        <v>46</v>
      </c>
      <c r="O8" s="14">
        <f t="shared" si="0"/>
        <v>83.636363636363626</v>
      </c>
    </row>
    <row r="9" spans="1:15" ht="15.75">
      <c r="A9" s="115"/>
      <c r="B9" s="3" t="s">
        <v>62</v>
      </c>
      <c r="C9" s="4"/>
      <c r="D9" s="12"/>
      <c r="E9" s="12">
        <v>3</v>
      </c>
      <c r="F9" s="12">
        <v>2</v>
      </c>
      <c r="G9" s="12">
        <v>7</v>
      </c>
      <c r="H9" s="12">
        <v>8</v>
      </c>
      <c r="I9" s="12">
        <v>8</v>
      </c>
      <c r="J9" s="12">
        <v>9</v>
      </c>
      <c r="K9" s="12">
        <v>7</v>
      </c>
      <c r="L9" s="16">
        <v>1</v>
      </c>
      <c r="M9" s="5">
        <v>47</v>
      </c>
      <c r="N9" s="5">
        <v>45</v>
      </c>
      <c r="O9" s="14">
        <f t="shared" si="0"/>
        <v>95.744680851063833</v>
      </c>
    </row>
    <row r="10" spans="1:15" ht="15.75">
      <c r="A10" s="115"/>
      <c r="B10" s="3" t="s">
        <v>63</v>
      </c>
      <c r="C10" s="4"/>
      <c r="D10" s="12">
        <v>5</v>
      </c>
      <c r="E10" s="12">
        <v>3</v>
      </c>
      <c r="F10" s="12">
        <v>1</v>
      </c>
      <c r="G10" s="12">
        <v>6</v>
      </c>
      <c r="H10" s="12">
        <v>3</v>
      </c>
      <c r="I10" s="12">
        <v>6</v>
      </c>
      <c r="J10" s="4"/>
      <c r="K10" s="12">
        <v>4</v>
      </c>
      <c r="L10" s="13"/>
      <c r="M10" s="5">
        <v>32</v>
      </c>
      <c r="N10" s="5">
        <v>28</v>
      </c>
      <c r="O10" s="14">
        <f t="shared" si="0"/>
        <v>87.5</v>
      </c>
    </row>
    <row r="11" spans="1:15" ht="15.75">
      <c r="A11" s="115"/>
      <c r="B11" s="3" t="s">
        <v>64</v>
      </c>
      <c r="C11" s="4"/>
      <c r="D11" s="12">
        <v>2</v>
      </c>
      <c r="E11" s="12">
        <v>5</v>
      </c>
      <c r="F11" s="12">
        <v>1</v>
      </c>
      <c r="G11" s="12">
        <v>9</v>
      </c>
      <c r="H11" s="12">
        <v>4</v>
      </c>
      <c r="I11" s="12">
        <v>4</v>
      </c>
      <c r="J11" s="4"/>
      <c r="K11" s="12">
        <v>7</v>
      </c>
      <c r="L11" s="13"/>
      <c r="M11" s="5">
        <v>37</v>
      </c>
      <c r="N11" s="5">
        <v>32</v>
      </c>
      <c r="O11" s="14">
        <f t="shared" si="0"/>
        <v>86.486486486486484</v>
      </c>
    </row>
    <row r="12" spans="1:15" ht="15.75">
      <c r="A12" s="115"/>
      <c r="B12" s="3" t="s">
        <v>65</v>
      </c>
      <c r="C12" s="12">
        <v>1</v>
      </c>
      <c r="D12" s="12">
        <v>5</v>
      </c>
      <c r="E12" s="12">
        <v>1</v>
      </c>
      <c r="F12" s="12">
        <v>3</v>
      </c>
      <c r="G12" s="12">
        <v>2</v>
      </c>
      <c r="H12" s="12">
        <v>13</v>
      </c>
      <c r="I12" s="12">
        <v>10</v>
      </c>
      <c r="J12" s="4"/>
      <c r="K12" s="12">
        <v>4</v>
      </c>
      <c r="L12" s="13"/>
      <c r="M12" s="5">
        <v>40</v>
      </c>
      <c r="N12" s="5">
        <v>39</v>
      </c>
      <c r="O12" s="14">
        <f t="shared" si="0"/>
        <v>97.5</v>
      </c>
    </row>
    <row r="13" spans="1:15" ht="15.75">
      <c r="A13" s="115"/>
      <c r="B13" s="3" t="s">
        <v>66</v>
      </c>
      <c r="C13" s="4"/>
      <c r="D13" s="12">
        <v>11</v>
      </c>
      <c r="E13" s="12">
        <v>12</v>
      </c>
      <c r="F13" s="12">
        <v>10</v>
      </c>
      <c r="G13" s="4"/>
      <c r="H13" s="12">
        <v>5</v>
      </c>
      <c r="I13" s="12">
        <v>10</v>
      </c>
      <c r="J13" s="4"/>
      <c r="K13" s="4"/>
      <c r="L13" s="13"/>
      <c r="M13" s="5">
        <v>49</v>
      </c>
      <c r="N13" s="5">
        <v>48</v>
      </c>
      <c r="O13" s="14">
        <f t="shared" si="0"/>
        <v>97.959183673469383</v>
      </c>
    </row>
    <row r="14" spans="1:15" ht="15.75">
      <c r="A14" s="116"/>
      <c r="B14" s="3" t="s">
        <v>67</v>
      </c>
      <c r="C14" s="4"/>
      <c r="D14" s="12">
        <v>17</v>
      </c>
      <c r="E14" s="12">
        <v>9</v>
      </c>
      <c r="F14" s="12">
        <v>1</v>
      </c>
      <c r="G14" s="12">
        <v>24</v>
      </c>
      <c r="H14" s="12">
        <v>33</v>
      </c>
      <c r="I14" s="12">
        <v>32</v>
      </c>
      <c r="J14" s="12">
        <v>1</v>
      </c>
      <c r="K14" s="12">
        <v>18</v>
      </c>
      <c r="L14" s="13"/>
      <c r="M14" s="5">
        <v>138</v>
      </c>
      <c r="N14" s="5">
        <v>135</v>
      </c>
      <c r="O14" s="14">
        <f t="shared" si="0"/>
        <v>97.826086956521735</v>
      </c>
    </row>
    <row r="15" spans="1:15" ht="15.75">
      <c r="A15" s="111"/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3"/>
    </row>
    <row r="16" spans="1:15" ht="15.75">
      <c r="A16" s="114" t="s">
        <v>68</v>
      </c>
      <c r="B16" s="3" t="s">
        <v>61</v>
      </c>
      <c r="C16" s="3"/>
      <c r="D16" s="12">
        <v>6</v>
      </c>
      <c r="E16" s="12">
        <v>3</v>
      </c>
      <c r="F16" s="4"/>
      <c r="G16" s="12">
        <v>11</v>
      </c>
      <c r="H16" s="12">
        <v>15</v>
      </c>
      <c r="I16" s="12">
        <v>10</v>
      </c>
      <c r="J16" s="4"/>
      <c r="K16" s="12">
        <v>8</v>
      </c>
      <c r="L16" s="13"/>
      <c r="M16" s="5">
        <v>54</v>
      </c>
      <c r="N16" s="5">
        <v>53</v>
      </c>
      <c r="O16" s="14">
        <f t="shared" si="0"/>
        <v>98.148148148148152</v>
      </c>
    </row>
    <row r="17" spans="1:15" ht="15.75">
      <c r="A17" s="115"/>
      <c r="B17" s="3" t="s">
        <v>66</v>
      </c>
      <c r="C17" s="3"/>
      <c r="D17" s="12">
        <v>12</v>
      </c>
      <c r="E17" s="12">
        <v>9</v>
      </c>
      <c r="F17" s="12">
        <v>2</v>
      </c>
      <c r="G17" s="12">
        <v>4</v>
      </c>
      <c r="H17" s="12">
        <v>8</v>
      </c>
      <c r="I17" s="12">
        <v>10</v>
      </c>
      <c r="J17" s="4"/>
      <c r="K17" s="4"/>
      <c r="L17" s="13"/>
      <c r="M17" s="5">
        <v>49</v>
      </c>
      <c r="N17" s="5">
        <v>45</v>
      </c>
      <c r="O17" s="14">
        <f t="shared" si="0"/>
        <v>91.83673469387756</v>
      </c>
    </row>
    <row r="18" spans="1:15" ht="15.75">
      <c r="A18" s="115"/>
      <c r="B18" s="3" t="s">
        <v>69</v>
      </c>
      <c r="C18" s="3"/>
      <c r="D18" s="12">
        <v>11</v>
      </c>
      <c r="E18" s="12">
        <v>6</v>
      </c>
      <c r="F18" s="12">
        <v>3</v>
      </c>
      <c r="G18" s="4"/>
      <c r="H18" s="12">
        <v>3</v>
      </c>
      <c r="I18" s="12">
        <v>7</v>
      </c>
      <c r="J18" s="4"/>
      <c r="K18" s="4"/>
      <c r="L18" s="13"/>
      <c r="M18" s="5">
        <v>32</v>
      </c>
      <c r="N18" s="5">
        <v>30</v>
      </c>
      <c r="O18" s="14">
        <f t="shared" si="0"/>
        <v>93.75</v>
      </c>
    </row>
    <row r="19" spans="1:15" ht="15.75">
      <c r="A19" s="115"/>
      <c r="B19" s="3" t="s">
        <v>70</v>
      </c>
      <c r="C19" s="3"/>
      <c r="D19" s="12">
        <v>12</v>
      </c>
      <c r="E19" s="12">
        <v>5</v>
      </c>
      <c r="F19" s="4"/>
      <c r="G19" s="12">
        <v>6</v>
      </c>
      <c r="H19" s="12">
        <v>11</v>
      </c>
      <c r="I19" s="12">
        <v>11</v>
      </c>
      <c r="J19" s="4"/>
      <c r="K19" s="12">
        <v>1</v>
      </c>
      <c r="L19" s="13"/>
      <c r="M19" s="5">
        <v>47</v>
      </c>
      <c r="N19" s="5">
        <v>46</v>
      </c>
      <c r="O19" s="14">
        <f t="shared" si="0"/>
        <v>97.872340425531917</v>
      </c>
    </row>
    <row r="20" spans="1:15" ht="15.75">
      <c r="A20" s="115"/>
      <c r="B20" s="3" t="s">
        <v>34</v>
      </c>
      <c r="C20" s="3"/>
      <c r="D20" s="12">
        <v>17</v>
      </c>
      <c r="E20" s="12">
        <v>16</v>
      </c>
      <c r="F20" s="12">
        <v>6</v>
      </c>
      <c r="G20" s="12">
        <v>8</v>
      </c>
      <c r="H20" s="12">
        <v>16</v>
      </c>
      <c r="I20" s="12">
        <v>20</v>
      </c>
      <c r="J20" s="12">
        <v>1</v>
      </c>
      <c r="K20" s="12">
        <v>7</v>
      </c>
      <c r="L20" s="13"/>
      <c r="M20" s="5">
        <v>93</v>
      </c>
      <c r="N20" s="5">
        <v>91</v>
      </c>
      <c r="O20" s="14">
        <f t="shared" si="0"/>
        <v>97.849462365591393</v>
      </c>
    </row>
    <row r="21" spans="1:15" ht="15.75">
      <c r="A21" s="115"/>
      <c r="B21" s="3" t="s">
        <v>35</v>
      </c>
      <c r="C21" s="3"/>
      <c r="D21" s="12">
        <v>4</v>
      </c>
      <c r="E21" s="12">
        <v>2</v>
      </c>
      <c r="F21" s="12">
        <v>1</v>
      </c>
      <c r="G21" s="12">
        <v>13</v>
      </c>
      <c r="H21" s="12">
        <v>15</v>
      </c>
      <c r="I21" s="12">
        <v>15</v>
      </c>
      <c r="J21" s="12">
        <v>1</v>
      </c>
      <c r="K21" s="12">
        <v>10</v>
      </c>
      <c r="L21" s="13"/>
      <c r="M21" s="5">
        <v>61</v>
      </c>
      <c r="N21" s="5">
        <v>61</v>
      </c>
      <c r="O21" s="14">
        <f t="shared" si="0"/>
        <v>100</v>
      </c>
    </row>
    <row r="22" spans="1:15" ht="15.75">
      <c r="A22" s="115"/>
      <c r="B22" s="3" t="s">
        <v>67</v>
      </c>
      <c r="C22" s="3"/>
      <c r="D22" s="12">
        <v>35</v>
      </c>
      <c r="E22" s="12">
        <v>3</v>
      </c>
      <c r="F22" s="4"/>
      <c r="G22" s="12">
        <v>40</v>
      </c>
      <c r="H22" s="12">
        <v>58</v>
      </c>
      <c r="I22" s="12">
        <v>57</v>
      </c>
      <c r="J22" s="4"/>
      <c r="K22" s="12">
        <v>9</v>
      </c>
      <c r="L22" s="13"/>
      <c r="M22" s="5">
        <v>204</v>
      </c>
      <c r="N22" s="5">
        <v>202</v>
      </c>
      <c r="O22" s="14">
        <f t="shared" si="0"/>
        <v>99.019607843137265</v>
      </c>
    </row>
    <row r="23" spans="1:15" ht="15.75">
      <c r="A23" s="116"/>
      <c r="B23" s="3" t="s">
        <v>71</v>
      </c>
      <c r="C23" s="3"/>
      <c r="D23" s="12">
        <v>6</v>
      </c>
      <c r="E23" s="12">
        <v>5</v>
      </c>
      <c r="F23" s="4"/>
      <c r="G23" s="12">
        <v>12</v>
      </c>
      <c r="H23" s="12">
        <v>22</v>
      </c>
      <c r="I23" s="12">
        <v>13</v>
      </c>
      <c r="J23" s="4"/>
      <c r="K23" s="12">
        <v>5</v>
      </c>
      <c r="L23" s="13"/>
      <c r="M23" s="5">
        <v>64</v>
      </c>
      <c r="N23" s="5">
        <v>63</v>
      </c>
      <c r="O23" s="14">
        <f t="shared" si="0"/>
        <v>98.4375</v>
      </c>
    </row>
    <row r="24" spans="1:15" ht="16.5" customHeight="1">
      <c r="A24" s="117" t="s">
        <v>72</v>
      </c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9"/>
    </row>
    <row r="25" spans="1:15" ht="15.75">
      <c r="A25" s="114" t="s">
        <v>73</v>
      </c>
      <c r="B25" s="3" t="s">
        <v>74</v>
      </c>
      <c r="C25" s="12">
        <v>1</v>
      </c>
      <c r="D25" s="12">
        <v>2</v>
      </c>
      <c r="E25" s="12">
        <v>2</v>
      </c>
      <c r="F25" s="12">
        <v>2</v>
      </c>
      <c r="G25" s="4"/>
      <c r="H25" s="4"/>
      <c r="I25" s="12">
        <v>5</v>
      </c>
      <c r="J25" s="4"/>
      <c r="K25" s="4"/>
      <c r="L25" s="13"/>
      <c r="M25" s="5">
        <v>14</v>
      </c>
      <c r="N25" s="5">
        <v>12</v>
      </c>
      <c r="O25" s="14">
        <f t="shared" si="0"/>
        <v>85.714285714285708</v>
      </c>
    </row>
    <row r="26" spans="1:15" ht="15.75">
      <c r="A26" s="115"/>
      <c r="B26" s="3" t="s">
        <v>75</v>
      </c>
      <c r="C26" s="12">
        <v>1</v>
      </c>
      <c r="D26" s="12">
        <v>3</v>
      </c>
      <c r="E26" s="12">
        <v>4</v>
      </c>
      <c r="F26" s="12">
        <v>1</v>
      </c>
      <c r="G26" s="4"/>
      <c r="H26" s="4"/>
      <c r="I26" s="12">
        <v>1</v>
      </c>
      <c r="J26" s="4"/>
      <c r="K26" s="4"/>
      <c r="L26" s="13"/>
      <c r="M26" s="5">
        <v>10</v>
      </c>
      <c r="N26" s="5">
        <v>10</v>
      </c>
      <c r="O26" s="14">
        <f t="shared" si="0"/>
        <v>100</v>
      </c>
    </row>
    <row r="27" spans="1:15" ht="15.75">
      <c r="A27" s="115"/>
      <c r="B27" s="3" t="s">
        <v>76</v>
      </c>
      <c r="C27" s="4"/>
      <c r="D27" s="12">
        <v>11</v>
      </c>
      <c r="E27" s="12">
        <v>3</v>
      </c>
      <c r="F27" s="4"/>
      <c r="G27" s="12">
        <v>2</v>
      </c>
      <c r="H27" s="12">
        <v>4</v>
      </c>
      <c r="I27" s="12">
        <v>6</v>
      </c>
      <c r="J27" s="4"/>
      <c r="K27" s="4"/>
      <c r="L27" s="13"/>
      <c r="M27" s="5">
        <v>26</v>
      </c>
      <c r="N27" s="5">
        <v>26</v>
      </c>
      <c r="O27" s="14">
        <f t="shared" si="0"/>
        <v>100</v>
      </c>
    </row>
    <row r="28" spans="1:15" ht="15.75">
      <c r="A28" s="115"/>
      <c r="B28" s="3" t="s">
        <v>77</v>
      </c>
      <c r="C28" s="4"/>
      <c r="D28" s="12">
        <v>16</v>
      </c>
      <c r="E28" s="12">
        <v>2</v>
      </c>
      <c r="F28" s="4"/>
      <c r="G28" s="4"/>
      <c r="H28" s="12">
        <v>10</v>
      </c>
      <c r="I28" s="12">
        <v>9</v>
      </c>
      <c r="J28" s="4"/>
      <c r="K28" s="4"/>
      <c r="L28" s="13"/>
      <c r="M28" s="5">
        <v>37</v>
      </c>
      <c r="N28" s="5">
        <v>37</v>
      </c>
      <c r="O28" s="14">
        <f t="shared" si="0"/>
        <v>100</v>
      </c>
    </row>
    <row r="29" spans="1:15" ht="15.75">
      <c r="A29" s="115"/>
      <c r="B29" s="3" t="s">
        <v>78</v>
      </c>
      <c r="C29" s="4"/>
      <c r="D29" s="12">
        <v>2</v>
      </c>
      <c r="E29" s="12">
        <v>1</v>
      </c>
      <c r="F29" s="12">
        <v>1</v>
      </c>
      <c r="G29" s="12">
        <v>1</v>
      </c>
      <c r="H29" s="12">
        <v>1</v>
      </c>
      <c r="I29" s="12">
        <v>6</v>
      </c>
      <c r="J29" s="4"/>
      <c r="K29" s="4"/>
      <c r="L29" s="13"/>
      <c r="M29" s="5">
        <v>15</v>
      </c>
      <c r="N29" s="5">
        <v>12</v>
      </c>
      <c r="O29" s="14">
        <f t="shared" si="0"/>
        <v>80</v>
      </c>
    </row>
    <row r="30" spans="1:15" ht="15.75">
      <c r="A30" s="115"/>
      <c r="B30" s="3" t="s">
        <v>79</v>
      </c>
      <c r="C30" s="4"/>
      <c r="D30" s="4"/>
      <c r="E30" s="12">
        <v>3</v>
      </c>
      <c r="F30" s="12">
        <v>2</v>
      </c>
      <c r="G30" s="4"/>
      <c r="H30" s="4"/>
      <c r="I30" s="4"/>
      <c r="J30" s="4"/>
      <c r="K30" s="4"/>
      <c r="L30" s="13"/>
      <c r="M30" s="5">
        <v>5</v>
      </c>
      <c r="N30" s="5">
        <v>5</v>
      </c>
      <c r="O30" s="14">
        <f t="shared" si="0"/>
        <v>100</v>
      </c>
    </row>
    <row r="31" spans="1:15" ht="15.75">
      <c r="A31" s="115"/>
      <c r="B31" s="3" t="s">
        <v>80</v>
      </c>
      <c r="C31" s="4"/>
      <c r="D31" s="12">
        <v>11</v>
      </c>
      <c r="E31" s="12">
        <v>2</v>
      </c>
      <c r="F31" s="12">
        <v>1</v>
      </c>
      <c r="G31" s="4"/>
      <c r="H31" s="12">
        <v>3</v>
      </c>
      <c r="I31" s="12">
        <v>5</v>
      </c>
      <c r="J31" s="4"/>
      <c r="K31" s="4"/>
      <c r="L31" s="13"/>
      <c r="M31" s="5">
        <v>22</v>
      </c>
      <c r="N31" s="5">
        <v>22</v>
      </c>
      <c r="O31" s="14">
        <f t="shared" si="0"/>
        <v>100</v>
      </c>
    </row>
    <row r="32" spans="1:15" ht="15.75">
      <c r="A32" s="116"/>
      <c r="B32" s="3" t="s">
        <v>81</v>
      </c>
      <c r="C32" s="12">
        <v>4</v>
      </c>
      <c r="D32" s="12">
        <v>2</v>
      </c>
      <c r="E32" s="12">
        <v>3</v>
      </c>
      <c r="F32" s="12">
        <v>3</v>
      </c>
      <c r="G32" s="4"/>
      <c r="H32" s="4"/>
      <c r="I32" s="12">
        <v>1</v>
      </c>
      <c r="J32" s="4"/>
      <c r="K32" s="4"/>
      <c r="L32" s="13"/>
      <c r="M32" s="5">
        <v>13</v>
      </c>
      <c r="N32" s="5">
        <v>13</v>
      </c>
      <c r="O32" s="14">
        <f t="shared" si="0"/>
        <v>100</v>
      </c>
    </row>
  </sheetData>
  <mergeCells count="10">
    <mergeCell ref="A15:O15"/>
    <mergeCell ref="A16:A23"/>
    <mergeCell ref="A24:O24"/>
    <mergeCell ref="A25:A32"/>
    <mergeCell ref="A1:L1"/>
    <mergeCell ref="C2:L2"/>
    <mergeCell ref="D3:F3"/>
    <mergeCell ref="G3:I3"/>
    <mergeCell ref="J3:K3"/>
    <mergeCell ref="A5:A14"/>
  </mergeCells>
  <printOptions horizontalCentered="1" verticalCentered="1"/>
  <pageMargins left="0.5" right="0.5" top="0.5" bottom="0.5" header="0" footer="0"/>
  <pageSetup paperSize="9" scale="9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K13"/>
  <sheetViews>
    <sheetView workbookViewId="0">
      <selection activeCell="C17" sqref="C17"/>
    </sheetView>
  </sheetViews>
  <sheetFormatPr defaultRowHeight="15"/>
  <cols>
    <col min="1" max="1" width="12.28515625" bestFit="1" customWidth="1"/>
  </cols>
  <sheetData>
    <row r="1" spans="1:11">
      <c r="A1" s="125" t="s">
        <v>82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spans="1:11">
      <c r="A2" s="19"/>
      <c r="B2" s="19" t="s">
        <v>11</v>
      </c>
      <c r="C2" s="19" t="s">
        <v>14</v>
      </c>
      <c r="D2" s="19" t="s">
        <v>13</v>
      </c>
      <c r="E2" s="19" t="s">
        <v>12</v>
      </c>
      <c r="F2" s="19" t="s">
        <v>17</v>
      </c>
      <c r="G2" s="19" t="s">
        <v>16</v>
      </c>
      <c r="H2" s="19" t="s">
        <v>15</v>
      </c>
      <c r="I2" s="19" t="s">
        <v>19</v>
      </c>
      <c r="J2" s="19" t="s">
        <v>83</v>
      </c>
      <c r="K2" s="19" t="s">
        <v>84</v>
      </c>
    </row>
    <row r="3" spans="1:11">
      <c r="A3" s="20" t="s">
        <v>85</v>
      </c>
      <c r="B3" s="21"/>
      <c r="C3" s="21"/>
      <c r="D3" s="21">
        <v>4</v>
      </c>
      <c r="E3" s="21">
        <v>1</v>
      </c>
      <c r="F3" s="21">
        <v>11</v>
      </c>
      <c r="G3" s="21">
        <v>13</v>
      </c>
      <c r="H3" s="21">
        <v>2</v>
      </c>
      <c r="I3" s="21"/>
      <c r="J3" s="21">
        <v>31</v>
      </c>
      <c r="K3" s="21">
        <v>31</v>
      </c>
    </row>
    <row r="4" spans="1:11">
      <c r="A4" s="20" t="s">
        <v>86</v>
      </c>
      <c r="B4" s="21"/>
      <c r="C4" s="21">
        <v>1</v>
      </c>
      <c r="D4" s="21">
        <v>5</v>
      </c>
      <c r="E4" s="21">
        <v>3</v>
      </c>
      <c r="F4" s="21">
        <v>5</v>
      </c>
      <c r="G4" s="21"/>
      <c r="H4" s="21"/>
      <c r="I4" s="21"/>
      <c r="J4" s="21">
        <v>14</v>
      </c>
      <c r="K4" s="21">
        <v>14</v>
      </c>
    </row>
    <row r="5" spans="1:11">
      <c r="A5" s="20" t="s">
        <v>87</v>
      </c>
      <c r="B5" s="21">
        <v>1</v>
      </c>
      <c r="C5" s="21"/>
      <c r="D5" s="21">
        <v>2</v>
      </c>
      <c r="E5" s="21">
        <v>3</v>
      </c>
      <c r="F5" s="21">
        <v>3</v>
      </c>
      <c r="G5" s="21">
        <v>1</v>
      </c>
      <c r="H5" s="21"/>
      <c r="I5" s="21"/>
      <c r="J5" s="21">
        <v>10</v>
      </c>
      <c r="K5" s="21">
        <v>10</v>
      </c>
    </row>
    <row r="6" spans="1:11">
      <c r="A6" s="20" t="s">
        <v>88</v>
      </c>
      <c r="B6" s="21"/>
      <c r="C6" s="21">
        <v>1</v>
      </c>
      <c r="D6" s="21">
        <v>2</v>
      </c>
      <c r="E6" s="21">
        <v>2</v>
      </c>
      <c r="F6" s="21">
        <v>3</v>
      </c>
      <c r="G6" s="21">
        <v>2</v>
      </c>
      <c r="H6" s="21">
        <v>1</v>
      </c>
      <c r="I6" s="21">
        <v>1</v>
      </c>
      <c r="J6" s="21">
        <v>12</v>
      </c>
      <c r="K6" s="21">
        <v>12</v>
      </c>
    </row>
    <row r="7" spans="1:11">
      <c r="A7" s="20" t="s">
        <v>89</v>
      </c>
      <c r="B7" s="21"/>
      <c r="C7" s="21"/>
      <c r="D7" s="21">
        <v>2</v>
      </c>
      <c r="E7" s="21">
        <v>12</v>
      </c>
      <c r="F7" s="21">
        <v>5</v>
      </c>
      <c r="G7" s="21">
        <v>3</v>
      </c>
      <c r="H7" s="21">
        <v>1</v>
      </c>
      <c r="I7" s="21"/>
      <c r="J7" s="21">
        <v>23</v>
      </c>
      <c r="K7" s="21">
        <v>23</v>
      </c>
    </row>
    <row r="8" spans="1:11">
      <c r="A8" s="20" t="s">
        <v>90</v>
      </c>
      <c r="B8" s="21">
        <v>1</v>
      </c>
      <c r="C8" s="21">
        <v>2</v>
      </c>
      <c r="D8" s="21">
        <v>4</v>
      </c>
      <c r="E8" s="21">
        <v>5</v>
      </c>
      <c r="F8" s="21">
        <v>4</v>
      </c>
      <c r="G8" s="21"/>
      <c r="H8" s="21"/>
      <c r="I8" s="21"/>
      <c r="J8" s="21">
        <v>16</v>
      </c>
      <c r="K8" s="21">
        <v>16</v>
      </c>
    </row>
    <row r="9" spans="1:11">
      <c r="A9" s="20" t="s">
        <v>91</v>
      </c>
      <c r="B9" s="21">
        <v>1</v>
      </c>
      <c r="C9" s="21">
        <v>5</v>
      </c>
      <c r="D9" s="21">
        <v>3</v>
      </c>
      <c r="E9" s="21"/>
      <c r="F9" s="21">
        <v>1</v>
      </c>
      <c r="G9" s="21"/>
      <c r="H9" s="21"/>
      <c r="I9" s="21"/>
      <c r="J9" s="21">
        <v>10</v>
      </c>
      <c r="K9" s="21">
        <v>10</v>
      </c>
    </row>
    <row r="10" spans="1:11">
      <c r="A10" s="20" t="s">
        <v>92</v>
      </c>
      <c r="B10" s="21"/>
      <c r="C10" s="21"/>
      <c r="D10" s="21"/>
      <c r="E10" s="21">
        <v>2</v>
      </c>
      <c r="F10" s="21">
        <v>4</v>
      </c>
      <c r="G10" s="21"/>
      <c r="H10" s="21"/>
      <c r="I10" s="21"/>
      <c r="J10" s="21">
        <v>6</v>
      </c>
      <c r="K10" s="21">
        <v>6</v>
      </c>
    </row>
    <row r="11" spans="1:11">
      <c r="A11" s="22" t="s">
        <v>93</v>
      </c>
      <c r="B11" s="23">
        <v>3</v>
      </c>
      <c r="C11" s="23">
        <v>9</v>
      </c>
      <c r="D11" s="23">
        <v>22</v>
      </c>
      <c r="E11" s="23">
        <v>28</v>
      </c>
      <c r="F11" s="23">
        <v>36</v>
      </c>
      <c r="G11" s="23">
        <v>19</v>
      </c>
      <c r="H11" s="23">
        <v>4</v>
      </c>
      <c r="I11" s="23">
        <v>1</v>
      </c>
      <c r="J11" s="23">
        <v>122</v>
      </c>
      <c r="K11" s="23">
        <v>122</v>
      </c>
    </row>
    <row r="13" spans="1:11">
      <c r="A13" s="126" t="s">
        <v>94</v>
      </c>
      <c r="B13" s="126"/>
      <c r="C13" s="126"/>
      <c r="D13" s="126"/>
    </row>
  </sheetData>
  <mergeCells count="2">
    <mergeCell ref="A1:K1"/>
    <mergeCell ref="A13:D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1:N55"/>
  <sheetViews>
    <sheetView workbookViewId="0">
      <selection activeCell="E43" sqref="E43"/>
    </sheetView>
  </sheetViews>
  <sheetFormatPr defaultRowHeight="15"/>
  <cols>
    <col min="2" max="2" width="14.85546875" bestFit="1" customWidth="1"/>
    <col min="12" max="12" width="9.140625" style="25"/>
    <col min="14" max="14" width="9.140625" style="25"/>
  </cols>
  <sheetData>
    <row r="1" spans="2:14">
      <c r="D1" s="25" t="s">
        <v>232</v>
      </c>
    </row>
    <row r="3" spans="2:14" s="25" customFormat="1">
      <c r="B3" s="65"/>
      <c r="C3" s="65" t="s">
        <v>186</v>
      </c>
      <c r="D3" s="65" t="s">
        <v>187</v>
      </c>
      <c r="E3" s="65" t="s">
        <v>188</v>
      </c>
      <c r="F3" s="65" t="s">
        <v>189</v>
      </c>
      <c r="G3" s="65" t="s">
        <v>190</v>
      </c>
      <c r="H3" s="65" t="s">
        <v>191</v>
      </c>
      <c r="I3" s="65" t="s">
        <v>192</v>
      </c>
      <c r="J3" s="65" t="s">
        <v>193</v>
      </c>
      <c r="K3" s="65" t="s">
        <v>194</v>
      </c>
      <c r="L3" s="65"/>
      <c r="M3" s="65"/>
      <c r="N3" s="65"/>
    </row>
    <row r="4" spans="2:14" s="25" customFormat="1">
      <c r="B4" s="65"/>
      <c r="C4" s="65" t="s">
        <v>18</v>
      </c>
      <c r="D4" s="65" t="s">
        <v>19</v>
      </c>
      <c r="E4" s="65" t="s">
        <v>15</v>
      </c>
      <c r="F4" s="65" t="s">
        <v>16</v>
      </c>
      <c r="G4" s="65" t="s">
        <v>17</v>
      </c>
      <c r="H4" s="65" t="s">
        <v>12</v>
      </c>
      <c r="I4" s="65" t="s">
        <v>13</v>
      </c>
      <c r="J4" s="65" t="s">
        <v>14</v>
      </c>
      <c r="K4" s="65" t="s">
        <v>11</v>
      </c>
      <c r="L4" s="65" t="s">
        <v>223</v>
      </c>
      <c r="M4" s="65" t="s">
        <v>96</v>
      </c>
      <c r="N4" s="65" t="s">
        <v>106</v>
      </c>
    </row>
    <row r="5" spans="2:14">
      <c r="B5" s="64" t="s">
        <v>45</v>
      </c>
      <c r="C5" s="64"/>
      <c r="D5" s="64"/>
      <c r="E5" s="64">
        <v>1</v>
      </c>
      <c r="F5" s="64">
        <v>2</v>
      </c>
      <c r="G5" s="64">
        <v>7</v>
      </c>
      <c r="H5" s="64">
        <v>7</v>
      </c>
      <c r="I5" s="64">
        <v>1</v>
      </c>
      <c r="J5" s="64"/>
      <c r="K5" s="64"/>
      <c r="L5" s="65">
        <v>18</v>
      </c>
      <c r="M5" s="64">
        <v>18</v>
      </c>
      <c r="N5" s="65">
        <f>100*L5/M5</f>
        <v>100</v>
      </c>
    </row>
    <row r="6" spans="2:14">
      <c r="B6" s="64" t="s">
        <v>227</v>
      </c>
      <c r="C6" s="64"/>
      <c r="D6" s="64">
        <v>2</v>
      </c>
      <c r="E6" s="64">
        <v>1</v>
      </c>
      <c r="F6" s="64">
        <v>1</v>
      </c>
      <c r="G6" s="64">
        <v>1</v>
      </c>
      <c r="H6" s="64">
        <v>3</v>
      </c>
      <c r="I6" s="64">
        <v>2</v>
      </c>
      <c r="J6" s="64"/>
      <c r="K6" s="64"/>
      <c r="L6" s="65">
        <v>10</v>
      </c>
      <c r="M6" s="64">
        <v>11</v>
      </c>
      <c r="N6" s="65">
        <f t="shared" ref="N6:N21" si="0">100*L6/M6</f>
        <v>90.909090909090907</v>
      </c>
    </row>
    <row r="7" spans="2:14">
      <c r="B7" s="64" t="s">
        <v>109</v>
      </c>
      <c r="C7" s="64"/>
      <c r="D7" s="64">
        <v>1</v>
      </c>
      <c r="E7" s="64">
        <v>4</v>
      </c>
      <c r="F7" s="64">
        <v>5</v>
      </c>
      <c r="G7" s="64">
        <v>7</v>
      </c>
      <c r="H7" s="64">
        <v>5</v>
      </c>
      <c r="I7" s="64"/>
      <c r="J7" s="64"/>
      <c r="K7" s="64"/>
      <c r="L7" s="65">
        <v>22</v>
      </c>
      <c r="M7" s="64">
        <v>25</v>
      </c>
      <c r="N7" s="65">
        <f t="shared" si="0"/>
        <v>88</v>
      </c>
    </row>
    <row r="8" spans="2:14">
      <c r="B8" s="64" t="s">
        <v>179</v>
      </c>
      <c r="C8" s="64"/>
      <c r="D8" s="64"/>
      <c r="E8" s="64"/>
      <c r="F8" s="64">
        <v>1</v>
      </c>
      <c r="G8" s="64">
        <v>3</v>
      </c>
      <c r="H8" s="64">
        <v>3</v>
      </c>
      <c r="I8" s="64">
        <v>2</v>
      </c>
      <c r="J8" s="64"/>
      <c r="K8" s="64"/>
      <c r="L8" s="65">
        <v>9</v>
      </c>
      <c r="M8" s="64">
        <v>10</v>
      </c>
      <c r="N8" s="65">
        <f t="shared" si="0"/>
        <v>90</v>
      </c>
    </row>
    <row r="9" spans="2:14">
      <c r="B9" s="64" t="s">
        <v>228</v>
      </c>
      <c r="C9" s="64"/>
      <c r="D9" s="64"/>
      <c r="E9" s="64"/>
      <c r="F9" s="64"/>
      <c r="G9" s="64"/>
      <c r="H9" s="64">
        <v>2</v>
      </c>
      <c r="I9" s="64">
        <v>1</v>
      </c>
      <c r="J9" s="64">
        <v>1</v>
      </c>
      <c r="K9" s="64"/>
      <c r="L9" s="65">
        <v>4</v>
      </c>
      <c r="M9" s="64">
        <v>4</v>
      </c>
      <c r="N9" s="65">
        <f t="shared" si="0"/>
        <v>100</v>
      </c>
    </row>
    <row r="10" spans="2:14">
      <c r="B10" s="64" t="s">
        <v>41</v>
      </c>
      <c r="C10" s="64"/>
      <c r="D10" s="64"/>
      <c r="E10" s="64">
        <v>3</v>
      </c>
      <c r="F10" s="64">
        <v>3</v>
      </c>
      <c r="G10" s="64">
        <v>9</v>
      </c>
      <c r="H10" s="64">
        <v>10</v>
      </c>
      <c r="I10" s="64">
        <v>12</v>
      </c>
      <c r="J10" s="64">
        <v>2</v>
      </c>
      <c r="K10" s="64"/>
      <c r="L10" s="65">
        <v>39</v>
      </c>
      <c r="M10" s="64">
        <v>39</v>
      </c>
      <c r="N10" s="65">
        <f t="shared" si="0"/>
        <v>100</v>
      </c>
    </row>
    <row r="11" spans="2:14">
      <c r="B11" s="64" t="s">
        <v>203</v>
      </c>
      <c r="C11" s="64"/>
      <c r="D11" s="64"/>
      <c r="E11" s="64">
        <v>2</v>
      </c>
      <c r="F11" s="64"/>
      <c r="G11" s="64">
        <v>11</v>
      </c>
      <c r="H11" s="64">
        <v>12</v>
      </c>
      <c r="I11" s="64">
        <v>10</v>
      </c>
      <c r="J11" s="64">
        <v>4</v>
      </c>
      <c r="K11" s="64"/>
      <c r="L11" s="65">
        <v>39</v>
      </c>
      <c r="M11" s="64">
        <v>39</v>
      </c>
      <c r="N11" s="65">
        <f t="shared" si="0"/>
        <v>100</v>
      </c>
    </row>
    <row r="12" spans="2:14">
      <c r="B12" s="64" t="s">
        <v>38</v>
      </c>
      <c r="C12" s="64"/>
      <c r="D12" s="64"/>
      <c r="E12" s="64"/>
      <c r="F12" s="64"/>
      <c r="G12" s="64">
        <v>2</v>
      </c>
      <c r="H12" s="64">
        <v>6</v>
      </c>
      <c r="I12" s="64">
        <v>9</v>
      </c>
      <c r="J12" s="64">
        <v>4</v>
      </c>
      <c r="K12" s="64">
        <v>1</v>
      </c>
      <c r="L12" s="65">
        <v>22</v>
      </c>
      <c r="M12" s="64">
        <v>23</v>
      </c>
      <c r="N12" s="65">
        <f t="shared" si="0"/>
        <v>95.652173913043484</v>
      </c>
    </row>
    <row r="13" spans="2:14">
      <c r="B13" s="64" t="s">
        <v>39</v>
      </c>
      <c r="C13" s="64"/>
      <c r="D13" s="64"/>
      <c r="E13" s="64">
        <v>1</v>
      </c>
      <c r="F13" s="64">
        <v>5</v>
      </c>
      <c r="G13" s="64">
        <v>8</v>
      </c>
      <c r="H13" s="64">
        <v>6</v>
      </c>
      <c r="I13" s="64">
        <v>3</v>
      </c>
      <c r="J13" s="64"/>
      <c r="K13" s="64"/>
      <c r="L13" s="65">
        <v>23</v>
      </c>
      <c r="M13" s="64">
        <v>24</v>
      </c>
      <c r="N13" s="65">
        <f t="shared" si="0"/>
        <v>95.833333333333329</v>
      </c>
    </row>
    <row r="14" spans="2:14">
      <c r="B14" s="64" t="s">
        <v>44</v>
      </c>
      <c r="C14" s="64"/>
      <c r="D14" s="64"/>
      <c r="E14" s="64"/>
      <c r="F14" s="64">
        <v>1</v>
      </c>
      <c r="G14" s="64">
        <v>3</v>
      </c>
      <c r="H14" s="64">
        <v>4</v>
      </c>
      <c r="I14" s="64">
        <v>3</v>
      </c>
      <c r="J14" s="64"/>
      <c r="K14" s="64"/>
      <c r="L14" s="65">
        <v>11</v>
      </c>
      <c r="M14" s="64">
        <v>14</v>
      </c>
      <c r="N14" s="65">
        <f t="shared" si="0"/>
        <v>78.571428571428569</v>
      </c>
    </row>
    <row r="15" spans="2:14">
      <c r="B15" s="64" t="s">
        <v>180</v>
      </c>
      <c r="C15" s="64"/>
      <c r="D15" s="64"/>
      <c r="E15" s="64"/>
      <c r="F15" s="64">
        <v>1</v>
      </c>
      <c r="G15" s="64">
        <v>2</v>
      </c>
      <c r="H15" s="64">
        <v>7</v>
      </c>
      <c r="I15" s="64">
        <v>4</v>
      </c>
      <c r="J15" s="64">
        <v>1</v>
      </c>
      <c r="K15" s="64"/>
      <c r="L15" s="65">
        <v>15</v>
      </c>
      <c r="M15" s="64">
        <v>15</v>
      </c>
      <c r="N15" s="65">
        <f t="shared" si="0"/>
        <v>100</v>
      </c>
    </row>
    <row r="16" spans="2:14">
      <c r="B16" s="64" t="s">
        <v>229</v>
      </c>
      <c r="C16" s="64"/>
      <c r="D16" s="64"/>
      <c r="E16" s="64">
        <v>1</v>
      </c>
      <c r="F16" s="64">
        <v>3</v>
      </c>
      <c r="G16" s="64">
        <v>5</v>
      </c>
      <c r="H16" s="64"/>
      <c r="I16" s="64">
        <v>6</v>
      </c>
      <c r="J16" s="64"/>
      <c r="K16" s="64"/>
      <c r="L16" s="65">
        <v>15</v>
      </c>
      <c r="M16" s="64">
        <v>16</v>
      </c>
      <c r="N16" s="65">
        <f t="shared" si="0"/>
        <v>93.75</v>
      </c>
    </row>
    <row r="17" spans="2:14">
      <c r="B17" s="64" t="s">
        <v>204</v>
      </c>
      <c r="C17" s="64"/>
      <c r="D17" s="64"/>
      <c r="E17" s="64"/>
      <c r="F17" s="64"/>
      <c r="G17" s="64">
        <v>7</v>
      </c>
      <c r="H17" s="64">
        <v>15</v>
      </c>
      <c r="I17" s="64">
        <v>6</v>
      </c>
      <c r="J17" s="64"/>
      <c r="K17" s="64"/>
      <c r="L17" s="65">
        <v>28</v>
      </c>
      <c r="M17" s="64">
        <v>29</v>
      </c>
      <c r="N17" s="65">
        <f t="shared" si="0"/>
        <v>96.551724137931032</v>
      </c>
    </row>
    <row r="18" spans="2:14">
      <c r="B18" s="64" t="s">
        <v>119</v>
      </c>
      <c r="C18" s="64"/>
      <c r="D18" s="64"/>
      <c r="E18" s="64"/>
      <c r="F18" s="64">
        <v>3</v>
      </c>
      <c r="G18" s="64">
        <v>4</v>
      </c>
      <c r="H18" s="64">
        <v>10</v>
      </c>
      <c r="I18" s="64">
        <v>6</v>
      </c>
      <c r="J18" s="64">
        <v>2</v>
      </c>
      <c r="K18" s="64">
        <v>1</v>
      </c>
      <c r="L18" s="65">
        <v>26</v>
      </c>
      <c r="M18" s="64">
        <v>28</v>
      </c>
      <c r="N18" s="65">
        <f t="shared" si="0"/>
        <v>92.857142857142861</v>
      </c>
    </row>
    <row r="19" spans="2:14">
      <c r="B19" s="64" t="s">
        <v>42</v>
      </c>
      <c r="C19" s="64"/>
      <c r="D19" s="64"/>
      <c r="E19" s="64"/>
      <c r="F19" s="64">
        <v>2</v>
      </c>
      <c r="G19" s="64">
        <v>10</v>
      </c>
      <c r="H19" s="64">
        <v>6</v>
      </c>
      <c r="I19" s="64">
        <v>3</v>
      </c>
      <c r="J19" s="64"/>
      <c r="K19" s="64"/>
      <c r="L19" s="65">
        <v>21</v>
      </c>
      <c r="M19" s="64">
        <v>21</v>
      </c>
      <c r="N19" s="65">
        <f t="shared" si="0"/>
        <v>100</v>
      </c>
    </row>
    <row r="20" spans="2:14">
      <c r="B20" s="64" t="s">
        <v>43</v>
      </c>
      <c r="C20" s="64"/>
      <c r="D20" s="64"/>
      <c r="E20" s="64"/>
      <c r="F20" s="64"/>
      <c r="G20" s="64"/>
      <c r="H20" s="64">
        <v>4</v>
      </c>
      <c r="I20" s="64">
        <v>10</v>
      </c>
      <c r="J20" s="64">
        <v>1</v>
      </c>
      <c r="K20" s="64"/>
      <c r="L20" s="65">
        <v>15</v>
      </c>
      <c r="M20" s="64">
        <v>15</v>
      </c>
      <c r="N20" s="65">
        <f t="shared" si="0"/>
        <v>100</v>
      </c>
    </row>
    <row r="21" spans="2:14" s="25" customFormat="1">
      <c r="B21" s="22" t="s">
        <v>145</v>
      </c>
      <c r="C21" s="22"/>
      <c r="D21" s="22">
        <f t="shared" ref="D21:L21" si="1">SUM(D5:D20)</f>
        <v>3</v>
      </c>
      <c r="E21" s="22">
        <f t="shared" si="1"/>
        <v>13</v>
      </c>
      <c r="F21" s="22">
        <f t="shared" si="1"/>
        <v>27</v>
      </c>
      <c r="G21" s="22">
        <f t="shared" si="1"/>
        <v>79</v>
      </c>
      <c r="H21" s="22">
        <f t="shared" si="1"/>
        <v>100</v>
      </c>
      <c r="I21" s="22">
        <f t="shared" si="1"/>
        <v>78</v>
      </c>
      <c r="J21" s="22">
        <f t="shared" si="1"/>
        <v>15</v>
      </c>
      <c r="K21" s="22">
        <f t="shared" si="1"/>
        <v>2</v>
      </c>
      <c r="L21" s="22">
        <f t="shared" si="1"/>
        <v>317</v>
      </c>
      <c r="M21" s="22">
        <v>331</v>
      </c>
      <c r="N21" s="22">
        <f t="shared" si="0"/>
        <v>95.770392749244706</v>
      </c>
    </row>
    <row r="22" spans="2:14">
      <c r="B22" s="65" t="s">
        <v>234</v>
      </c>
      <c r="C22" s="64"/>
      <c r="D22" s="64"/>
      <c r="E22" s="64"/>
      <c r="F22" s="64"/>
      <c r="G22" s="64"/>
      <c r="H22" s="64"/>
      <c r="I22" s="64"/>
      <c r="J22" s="64"/>
      <c r="K22" s="64"/>
      <c r="L22" s="65"/>
      <c r="M22" s="64"/>
      <c r="N22" s="65"/>
    </row>
    <row r="23" spans="2:14">
      <c r="B23" s="20" t="s">
        <v>31</v>
      </c>
      <c r="C23" s="67"/>
      <c r="D23" s="67"/>
      <c r="E23" s="67"/>
      <c r="F23" s="67">
        <v>2</v>
      </c>
      <c r="G23" s="67">
        <v>15</v>
      </c>
      <c r="H23" s="67">
        <v>23</v>
      </c>
      <c r="I23" s="67">
        <v>71</v>
      </c>
      <c r="J23" s="67">
        <v>38</v>
      </c>
      <c r="K23" s="64"/>
      <c r="L23" s="39">
        <v>149</v>
      </c>
      <c r="M23" s="64">
        <v>150</v>
      </c>
      <c r="N23" s="65">
        <f t="shared" ref="N23:N55" si="2">100*L23/M23</f>
        <v>99.333333333333329</v>
      </c>
    </row>
    <row r="24" spans="2:14">
      <c r="B24" s="20" t="s">
        <v>28</v>
      </c>
      <c r="C24" s="67"/>
      <c r="D24" s="67"/>
      <c r="E24" s="67"/>
      <c r="F24" s="67">
        <v>1</v>
      </c>
      <c r="G24" s="67">
        <v>6</v>
      </c>
      <c r="H24" s="67">
        <v>16</v>
      </c>
      <c r="I24" s="67">
        <v>9</v>
      </c>
      <c r="J24" s="67">
        <v>6</v>
      </c>
      <c r="K24" s="64"/>
      <c r="L24" s="39">
        <v>38</v>
      </c>
      <c r="M24" s="64">
        <v>41</v>
      </c>
      <c r="N24" s="65">
        <f t="shared" si="2"/>
        <v>92.682926829268297</v>
      </c>
    </row>
    <row r="25" spans="2:14">
      <c r="B25" s="20" t="s">
        <v>30</v>
      </c>
      <c r="C25" s="67"/>
      <c r="D25" s="67"/>
      <c r="E25" s="67"/>
      <c r="F25" s="67">
        <v>1</v>
      </c>
      <c r="G25" s="67">
        <v>4</v>
      </c>
      <c r="H25" s="67">
        <v>6</v>
      </c>
      <c r="I25" s="67">
        <v>26</v>
      </c>
      <c r="J25" s="67">
        <v>12</v>
      </c>
      <c r="K25" s="64"/>
      <c r="L25" s="39">
        <v>49</v>
      </c>
      <c r="M25" s="64">
        <v>49</v>
      </c>
      <c r="N25" s="65">
        <f t="shared" si="2"/>
        <v>100</v>
      </c>
    </row>
    <row r="26" spans="2:14">
      <c r="B26" s="20" t="s">
        <v>25</v>
      </c>
      <c r="C26" s="67"/>
      <c r="D26" s="67"/>
      <c r="E26" s="67">
        <v>1</v>
      </c>
      <c r="F26" s="67">
        <v>5</v>
      </c>
      <c r="G26" s="67">
        <v>13</v>
      </c>
      <c r="H26" s="67">
        <v>16</v>
      </c>
      <c r="I26" s="67">
        <v>11</v>
      </c>
      <c r="J26" s="67">
        <v>11</v>
      </c>
      <c r="K26" s="64"/>
      <c r="L26" s="39">
        <v>57</v>
      </c>
      <c r="M26" s="64">
        <v>60</v>
      </c>
      <c r="N26" s="65">
        <f t="shared" si="2"/>
        <v>95</v>
      </c>
    </row>
    <row r="27" spans="2:14">
      <c r="B27" s="20" t="s">
        <v>29</v>
      </c>
      <c r="C27" s="67"/>
      <c r="D27" s="67"/>
      <c r="E27" s="67">
        <v>3</v>
      </c>
      <c r="F27" s="67">
        <v>5</v>
      </c>
      <c r="G27" s="67">
        <v>7</v>
      </c>
      <c r="H27" s="67">
        <v>3</v>
      </c>
      <c r="I27" s="67">
        <v>2</v>
      </c>
      <c r="J27" s="67">
        <v>2</v>
      </c>
      <c r="K27" s="64"/>
      <c r="L27" s="39">
        <v>22</v>
      </c>
      <c r="M27" s="64">
        <v>26</v>
      </c>
      <c r="N27" s="65">
        <f t="shared" si="2"/>
        <v>84.615384615384613</v>
      </c>
    </row>
    <row r="28" spans="2:14">
      <c r="B28" s="20" t="s">
        <v>27</v>
      </c>
      <c r="C28" s="67"/>
      <c r="D28" s="67"/>
      <c r="E28" s="67"/>
      <c r="F28" s="67">
        <v>4</v>
      </c>
      <c r="G28" s="67">
        <v>10</v>
      </c>
      <c r="H28" s="67">
        <v>13</v>
      </c>
      <c r="I28" s="67">
        <v>9</v>
      </c>
      <c r="J28" s="67">
        <v>3</v>
      </c>
      <c r="K28" s="64"/>
      <c r="L28" s="39">
        <v>39</v>
      </c>
      <c r="M28" s="64">
        <v>43</v>
      </c>
      <c r="N28" s="65">
        <f t="shared" si="2"/>
        <v>90.697674418604649</v>
      </c>
    </row>
    <row r="29" spans="2:14">
      <c r="B29" s="20" t="s">
        <v>26</v>
      </c>
      <c r="C29" s="67"/>
      <c r="D29" s="67">
        <v>6</v>
      </c>
      <c r="E29" s="67">
        <v>14</v>
      </c>
      <c r="F29" s="67">
        <v>11</v>
      </c>
      <c r="G29" s="67">
        <v>7</v>
      </c>
      <c r="H29" s="67">
        <v>9</v>
      </c>
      <c r="I29" s="67">
        <v>9</v>
      </c>
      <c r="J29" s="67">
        <v>4</v>
      </c>
      <c r="K29" s="64"/>
      <c r="L29" s="39">
        <v>60</v>
      </c>
      <c r="M29" s="64">
        <v>64</v>
      </c>
      <c r="N29" s="65">
        <f t="shared" si="2"/>
        <v>93.75</v>
      </c>
    </row>
    <row r="30" spans="2:14">
      <c r="B30" s="20" t="s">
        <v>23</v>
      </c>
      <c r="C30" s="67">
        <v>1</v>
      </c>
      <c r="D30" s="67">
        <v>23</v>
      </c>
      <c r="E30" s="67">
        <v>27</v>
      </c>
      <c r="F30" s="67">
        <v>16</v>
      </c>
      <c r="G30" s="67">
        <v>21</v>
      </c>
      <c r="H30" s="67">
        <v>11</v>
      </c>
      <c r="I30" s="67">
        <v>4</v>
      </c>
      <c r="J30" s="67"/>
      <c r="K30" s="64"/>
      <c r="L30" s="39">
        <v>103</v>
      </c>
      <c r="M30" s="64">
        <v>107</v>
      </c>
      <c r="N30" s="65">
        <f t="shared" si="2"/>
        <v>96.261682242990659</v>
      </c>
    </row>
    <row r="31" spans="2:14">
      <c r="B31" s="20" t="s">
        <v>24</v>
      </c>
      <c r="C31" s="67">
        <v>10</v>
      </c>
      <c r="D31" s="67">
        <v>15</v>
      </c>
      <c r="E31" s="67">
        <v>18</v>
      </c>
      <c r="F31" s="67">
        <v>12</v>
      </c>
      <c r="G31" s="67">
        <v>1</v>
      </c>
      <c r="H31" s="67"/>
      <c r="I31" s="67"/>
      <c r="J31" s="67"/>
      <c r="K31" s="64"/>
      <c r="L31" s="39">
        <v>56</v>
      </c>
      <c r="M31" s="64">
        <v>58</v>
      </c>
      <c r="N31" s="65">
        <f t="shared" si="2"/>
        <v>96.551724137931032</v>
      </c>
    </row>
    <row r="32" spans="2:14">
      <c r="B32" s="20" t="s">
        <v>22</v>
      </c>
      <c r="C32" s="67">
        <v>7</v>
      </c>
      <c r="D32" s="67">
        <v>4</v>
      </c>
      <c r="E32" s="67">
        <v>4</v>
      </c>
      <c r="F32" s="67">
        <v>2</v>
      </c>
      <c r="G32" s="67">
        <v>5</v>
      </c>
      <c r="H32" s="67">
        <v>1</v>
      </c>
      <c r="I32" s="67"/>
      <c r="J32" s="67"/>
      <c r="K32" s="64"/>
      <c r="L32" s="39">
        <v>23</v>
      </c>
      <c r="M32" s="64">
        <v>31</v>
      </c>
      <c r="N32" s="65">
        <f t="shared" si="2"/>
        <v>74.193548387096769</v>
      </c>
    </row>
    <row r="33" spans="2:14">
      <c r="B33" s="22" t="s">
        <v>235</v>
      </c>
      <c r="C33" s="23">
        <v>18</v>
      </c>
      <c r="D33" s="23">
        <v>48</v>
      </c>
      <c r="E33" s="23">
        <v>67</v>
      </c>
      <c r="F33" s="23">
        <v>59</v>
      </c>
      <c r="G33" s="23">
        <v>89</v>
      </c>
      <c r="H33" s="23">
        <v>98</v>
      </c>
      <c r="I33" s="23">
        <v>141</v>
      </c>
      <c r="J33" s="23">
        <v>76</v>
      </c>
      <c r="K33" s="23"/>
      <c r="L33" s="23">
        <v>596</v>
      </c>
      <c r="M33" s="23">
        <v>629</v>
      </c>
      <c r="N33" s="23">
        <f t="shared" si="2"/>
        <v>94.753577106518279</v>
      </c>
    </row>
    <row r="34" spans="2:14">
      <c r="B34" s="89" t="s">
        <v>233</v>
      </c>
      <c r="C34" s="64"/>
      <c r="D34" s="64"/>
      <c r="E34" s="64"/>
      <c r="F34" s="64"/>
      <c r="G34" s="64"/>
      <c r="H34" s="64"/>
      <c r="I34" s="64"/>
      <c r="J34" s="64"/>
      <c r="K34" s="64"/>
      <c r="L34" s="65"/>
      <c r="M34" s="64"/>
      <c r="N34" s="65"/>
    </row>
    <row r="35" spans="2:14">
      <c r="B35" s="20" t="s">
        <v>31</v>
      </c>
      <c r="C35" s="67"/>
      <c r="D35" s="67"/>
      <c r="E35" s="67">
        <v>13</v>
      </c>
      <c r="F35" s="67">
        <v>42</v>
      </c>
      <c r="G35" s="67">
        <v>61</v>
      </c>
      <c r="H35" s="67">
        <v>103</v>
      </c>
      <c r="I35" s="67">
        <v>61</v>
      </c>
      <c r="J35" s="67">
        <v>13</v>
      </c>
      <c r="K35" s="67"/>
      <c r="L35" s="39">
        <v>293</v>
      </c>
      <c r="M35" s="67">
        <v>306</v>
      </c>
      <c r="N35" s="65">
        <f t="shared" si="2"/>
        <v>95.751633986928098</v>
      </c>
    </row>
    <row r="36" spans="2:14">
      <c r="B36" s="20" t="s">
        <v>209</v>
      </c>
      <c r="C36" s="67"/>
      <c r="D36" s="67"/>
      <c r="E36" s="67">
        <v>2</v>
      </c>
      <c r="F36" s="67">
        <v>15</v>
      </c>
      <c r="G36" s="67">
        <v>24</v>
      </c>
      <c r="H36" s="67">
        <v>29</v>
      </c>
      <c r="I36" s="67">
        <v>4</v>
      </c>
      <c r="J36" s="67"/>
      <c r="K36" s="67"/>
      <c r="L36" s="39">
        <v>74</v>
      </c>
      <c r="M36" s="67">
        <v>76</v>
      </c>
      <c r="N36" s="65">
        <f t="shared" si="2"/>
        <v>97.368421052631575</v>
      </c>
    </row>
    <row r="37" spans="2:14">
      <c r="B37" s="20" t="s">
        <v>36</v>
      </c>
      <c r="C37" s="67"/>
      <c r="D37" s="67"/>
      <c r="E37" s="67">
        <v>2</v>
      </c>
      <c r="F37" s="67">
        <v>10</v>
      </c>
      <c r="G37" s="67">
        <v>56</v>
      </c>
      <c r="H37" s="67">
        <v>88</v>
      </c>
      <c r="I37" s="67">
        <v>36</v>
      </c>
      <c r="J37" s="67">
        <v>11</v>
      </c>
      <c r="K37" s="67"/>
      <c r="L37" s="39">
        <v>203</v>
      </c>
      <c r="M37" s="67">
        <v>215</v>
      </c>
      <c r="N37" s="65">
        <f t="shared" si="2"/>
        <v>94.418604651162795</v>
      </c>
    </row>
    <row r="38" spans="2:14">
      <c r="B38" s="20" t="s">
        <v>218</v>
      </c>
      <c r="C38" s="67"/>
      <c r="D38" s="67"/>
      <c r="E38" s="67"/>
      <c r="F38" s="67"/>
      <c r="G38" s="67">
        <v>1</v>
      </c>
      <c r="H38" s="67">
        <v>17</v>
      </c>
      <c r="I38" s="67">
        <v>36</v>
      </c>
      <c r="J38" s="67">
        <v>18</v>
      </c>
      <c r="K38" s="67">
        <v>1</v>
      </c>
      <c r="L38" s="39">
        <v>73</v>
      </c>
      <c r="M38" s="67">
        <v>73</v>
      </c>
      <c r="N38" s="65">
        <f t="shared" si="2"/>
        <v>100</v>
      </c>
    </row>
    <row r="39" spans="2:14">
      <c r="B39" s="20" t="s">
        <v>118</v>
      </c>
      <c r="C39" s="67"/>
      <c r="D39" s="67">
        <v>1</v>
      </c>
      <c r="E39" s="67">
        <v>5</v>
      </c>
      <c r="F39" s="67">
        <v>5</v>
      </c>
      <c r="G39" s="67">
        <v>8</v>
      </c>
      <c r="H39" s="67">
        <v>4</v>
      </c>
      <c r="I39" s="67">
        <v>7</v>
      </c>
      <c r="J39" s="67"/>
      <c r="K39" s="67"/>
      <c r="L39" s="39">
        <v>30</v>
      </c>
      <c r="M39" s="67">
        <v>31</v>
      </c>
      <c r="N39" s="65">
        <f t="shared" si="2"/>
        <v>96.774193548387103</v>
      </c>
    </row>
    <row r="40" spans="2:14">
      <c r="B40" s="20" t="s">
        <v>30</v>
      </c>
      <c r="C40" s="67"/>
      <c r="D40" s="67"/>
      <c r="E40" s="67">
        <v>1</v>
      </c>
      <c r="F40" s="67">
        <v>1</v>
      </c>
      <c r="G40" s="67">
        <v>14</v>
      </c>
      <c r="H40" s="67">
        <v>31</v>
      </c>
      <c r="I40" s="67">
        <v>24</v>
      </c>
      <c r="J40" s="67">
        <v>6</v>
      </c>
      <c r="K40" s="67"/>
      <c r="L40" s="39">
        <v>77</v>
      </c>
      <c r="M40" s="67">
        <v>82</v>
      </c>
      <c r="N40" s="65">
        <f t="shared" si="2"/>
        <v>93.902439024390247</v>
      </c>
    </row>
    <row r="41" spans="2:14">
      <c r="B41" s="20" t="s">
        <v>219</v>
      </c>
      <c r="C41" s="67">
        <v>1</v>
      </c>
      <c r="D41" s="67">
        <v>4</v>
      </c>
      <c r="E41" s="67">
        <v>10</v>
      </c>
      <c r="F41" s="67">
        <v>16</v>
      </c>
      <c r="G41" s="67">
        <v>11</v>
      </c>
      <c r="H41" s="67">
        <v>2</v>
      </c>
      <c r="I41" s="67">
        <v>1</v>
      </c>
      <c r="J41" s="67"/>
      <c r="K41" s="67"/>
      <c r="L41" s="39">
        <v>45</v>
      </c>
      <c r="M41" s="67">
        <v>47</v>
      </c>
      <c r="N41" s="65">
        <f t="shared" si="2"/>
        <v>95.744680851063833</v>
      </c>
    </row>
    <row r="42" spans="2:14">
      <c r="B42" s="20" t="s">
        <v>32</v>
      </c>
      <c r="C42" s="67"/>
      <c r="D42" s="67"/>
      <c r="E42" s="67"/>
      <c r="F42" s="67"/>
      <c r="G42" s="67">
        <v>2</v>
      </c>
      <c r="H42" s="67">
        <v>9</v>
      </c>
      <c r="I42" s="67">
        <v>6</v>
      </c>
      <c r="J42" s="67">
        <v>4</v>
      </c>
      <c r="K42" s="67"/>
      <c r="L42" s="39">
        <v>21</v>
      </c>
      <c r="M42" s="67">
        <v>21</v>
      </c>
      <c r="N42" s="65">
        <f t="shared" si="2"/>
        <v>100</v>
      </c>
    </row>
    <row r="43" spans="2:14">
      <c r="B43" s="20" t="s">
        <v>225</v>
      </c>
      <c r="C43" s="67"/>
      <c r="D43" s="67">
        <v>1</v>
      </c>
      <c r="E43" s="67"/>
      <c r="F43" s="67"/>
      <c r="G43" s="67">
        <v>1</v>
      </c>
      <c r="H43" s="67"/>
      <c r="I43" s="67">
        <v>1</v>
      </c>
      <c r="J43" s="67"/>
      <c r="K43" s="67"/>
      <c r="L43" s="39">
        <v>3</v>
      </c>
      <c r="M43" s="67">
        <v>3</v>
      </c>
      <c r="N43" s="65">
        <f t="shared" si="2"/>
        <v>100</v>
      </c>
    </row>
    <row r="44" spans="2:14">
      <c r="B44" s="20" t="s">
        <v>24</v>
      </c>
      <c r="C44" s="67">
        <v>2</v>
      </c>
      <c r="D44" s="67">
        <v>5</v>
      </c>
      <c r="E44" s="67">
        <v>14</v>
      </c>
      <c r="F44" s="67">
        <v>1</v>
      </c>
      <c r="G44" s="67">
        <v>2</v>
      </c>
      <c r="H44" s="67"/>
      <c r="I44" s="67"/>
      <c r="J44" s="67"/>
      <c r="K44" s="67"/>
      <c r="L44" s="39">
        <v>24</v>
      </c>
      <c r="M44" s="67">
        <v>25</v>
      </c>
      <c r="N44" s="65">
        <f t="shared" si="2"/>
        <v>96</v>
      </c>
    </row>
    <row r="45" spans="2:14">
      <c r="B45" s="20" t="s">
        <v>35</v>
      </c>
      <c r="C45" s="67"/>
      <c r="D45" s="67"/>
      <c r="E45" s="67">
        <v>2</v>
      </c>
      <c r="F45" s="67">
        <v>4</v>
      </c>
      <c r="G45" s="67">
        <v>19</v>
      </c>
      <c r="H45" s="67">
        <v>26</v>
      </c>
      <c r="I45" s="67">
        <v>22</v>
      </c>
      <c r="J45" s="67">
        <v>5</v>
      </c>
      <c r="K45" s="67"/>
      <c r="L45" s="39">
        <v>78</v>
      </c>
      <c r="M45" s="67">
        <v>80</v>
      </c>
      <c r="N45" s="65">
        <f t="shared" si="2"/>
        <v>97.5</v>
      </c>
    </row>
    <row r="46" spans="2:14">
      <c r="B46" s="20" t="s">
        <v>34</v>
      </c>
      <c r="C46" s="67"/>
      <c r="D46" s="67"/>
      <c r="E46" s="67"/>
      <c r="F46" s="67">
        <v>6</v>
      </c>
      <c r="G46" s="67">
        <v>21</v>
      </c>
      <c r="H46" s="67">
        <v>32</v>
      </c>
      <c r="I46" s="67">
        <v>32</v>
      </c>
      <c r="J46" s="67">
        <v>6</v>
      </c>
      <c r="K46" s="67"/>
      <c r="L46" s="39">
        <v>97</v>
      </c>
      <c r="M46" s="67">
        <v>98</v>
      </c>
      <c r="N46" s="65">
        <f t="shared" si="2"/>
        <v>98.979591836734699</v>
      </c>
    </row>
    <row r="47" spans="2:14">
      <c r="B47" s="20" t="s">
        <v>100</v>
      </c>
      <c r="C47" s="67"/>
      <c r="D47" s="67"/>
      <c r="E47" s="67"/>
      <c r="F47" s="67">
        <v>1</v>
      </c>
      <c r="G47" s="67">
        <v>21</v>
      </c>
      <c r="H47" s="67">
        <v>57</v>
      </c>
      <c r="I47" s="67">
        <v>51</v>
      </c>
      <c r="J47" s="67">
        <v>17</v>
      </c>
      <c r="K47" s="67">
        <v>2</v>
      </c>
      <c r="L47" s="39">
        <v>149</v>
      </c>
      <c r="M47" s="67">
        <v>151</v>
      </c>
      <c r="N47" s="65">
        <f t="shared" si="2"/>
        <v>98.675496688741717</v>
      </c>
    </row>
    <row r="48" spans="2:14">
      <c r="B48" s="20" t="s">
        <v>230</v>
      </c>
      <c r="C48" s="67"/>
      <c r="D48" s="67"/>
      <c r="E48" s="67">
        <v>4</v>
      </c>
      <c r="F48" s="67">
        <v>21</v>
      </c>
      <c r="G48" s="67">
        <v>16</v>
      </c>
      <c r="H48" s="67">
        <v>7</v>
      </c>
      <c r="I48" s="67">
        <v>2</v>
      </c>
      <c r="J48" s="67"/>
      <c r="K48" s="67"/>
      <c r="L48" s="39">
        <v>50</v>
      </c>
      <c r="M48" s="67">
        <v>68</v>
      </c>
      <c r="N48" s="65">
        <f t="shared" si="2"/>
        <v>73.529411764705884</v>
      </c>
    </row>
    <row r="49" spans="2:14">
      <c r="B49" s="20" t="s">
        <v>101</v>
      </c>
      <c r="C49" s="67"/>
      <c r="D49" s="67"/>
      <c r="E49" s="67"/>
      <c r="F49" s="67"/>
      <c r="G49" s="67"/>
      <c r="H49" s="67"/>
      <c r="I49" s="67">
        <v>9</v>
      </c>
      <c r="J49" s="67">
        <v>29</v>
      </c>
      <c r="K49" s="67">
        <v>2</v>
      </c>
      <c r="L49" s="39">
        <v>40</v>
      </c>
      <c r="M49" s="67">
        <v>40</v>
      </c>
      <c r="N49" s="65">
        <f t="shared" si="2"/>
        <v>100</v>
      </c>
    </row>
    <row r="50" spans="2:14">
      <c r="B50" s="20" t="s">
        <v>108</v>
      </c>
      <c r="C50" s="67"/>
      <c r="D50" s="67">
        <v>3</v>
      </c>
      <c r="E50" s="67">
        <v>2</v>
      </c>
      <c r="F50" s="67">
        <v>7</v>
      </c>
      <c r="G50" s="67">
        <v>16</v>
      </c>
      <c r="H50" s="67">
        <v>14</v>
      </c>
      <c r="I50" s="67">
        <v>11</v>
      </c>
      <c r="J50" s="67">
        <v>3</v>
      </c>
      <c r="K50" s="67"/>
      <c r="L50" s="39">
        <v>56</v>
      </c>
      <c r="M50" s="67">
        <v>56</v>
      </c>
      <c r="N50" s="65">
        <f t="shared" si="2"/>
        <v>100</v>
      </c>
    </row>
    <row r="51" spans="2:14">
      <c r="B51" s="20" t="s">
        <v>176</v>
      </c>
      <c r="C51" s="67">
        <v>1</v>
      </c>
      <c r="D51" s="67">
        <v>2</v>
      </c>
      <c r="E51" s="67">
        <v>4</v>
      </c>
      <c r="F51" s="67">
        <v>5</v>
      </c>
      <c r="G51" s="67">
        <v>3</v>
      </c>
      <c r="H51" s="67">
        <v>4</v>
      </c>
      <c r="I51" s="67">
        <v>1</v>
      </c>
      <c r="J51" s="67"/>
      <c r="K51" s="67"/>
      <c r="L51" s="39">
        <v>20</v>
      </c>
      <c r="M51" s="67">
        <v>23</v>
      </c>
      <c r="N51" s="65">
        <f t="shared" si="2"/>
        <v>86.956521739130437</v>
      </c>
    </row>
    <row r="52" spans="2:14">
      <c r="B52" s="20" t="s">
        <v>231</v>
      </c>
      <c r="C52" s="67"/>
      <c r="D52" s="67"/>
      <c r="E52" s="67"/>
      <c r="F52" s="67"/>
      <c r="G52" s="67"/>
      <c r="H52" s="67">
        <v>1</v>
      </c>
      <c r="I52" s="67">
        <v>8</v>
      </c>
      <c r="J52" s="67">
        <v>5</v>
      </c>
      <c r="K52" s="67">
        <v>1</v>
      </c>
      <c r="L52" s="39">
        <v>15</v>
      </c>
      <c r="M52" s="67">
        <v>15</v>
      </c>
      <c r="N52" s="65">
        <f t="shared" si="2"/>
        <v>100</v>
      </c>
    </row>
    <row r="53" spans="2:14">
      <c r="B53" s="22" t="s">
        <v>202</v>
      </c>
      <c r="C53" s="23">
        <v>4</v>
      </c>
      <c r="D53" s="23">
        <v>16</v>
      </c>
      <c r="E53" s="23">
        <v>59</v>
      </c>
      <c r="F53" s="23">
        <v>134</v>
      </c>
      <c r="G53" s="23">
        <v>276</v>
      </c>
      <c r="H53" s="23">
        <v>424</v>
      </c>
      <c r="I53" s="23">
        <v>312</v>
      </c>
      <c r="J53" s="23">
        <v>117</v>
      </c>
      <c r="K53" s="23">
        <v>6</v>
      </c>
      <c r="L53" s="23">
        <v>1348</v>
      </c>
      <c r="M53" s="23">
        <v>1410</v>
      </c>
      <c r="N53" s="65">
        <f t="shared" si="2"/>
        <v>95.60283687943263</v>
      </c>
    </row>
    <row r="54" spans="2:14" s="25" customFormat="1">
      <c r="B54" s="88" t="s">
        <v>178</v>
      </c>
      <c r="C54" s="25">
        <f>C53+C33</f>
        <v>22</v>
      </c>
      <c r="D54" s="25">
        <f t="shared" ref="D54:M54" si="3">D53+D33</f>
        <v>64</v>
      </c>
      <c r="E54" s="25">
        <f t="shared" si="3"/>
        <v>126</v>
      </c>
      <c r="F54" s="25">
        <f t="shared" si="3"/>
        <v>193</v>
      </c>
      <c r="G54" s="25">
        <f t="shared" si="3"/>
        <v>365</v>
      </c>
      <c r="H54" s="25">
        <f t="shared" si="3"/>
        <v>522</v>
      </c>
      <c r="I54" s="25">
        <f t="shared" si="3"/>
        <v>453</v>
      </c>
      <c r="J54" s="25">
        <f t="shared" si="3"/>
        <v>193</v>
      </c>
      <c r="K54" s="25">
        <f t="shared" si="3"/>
        <v>6</v>
      </c>
      <c r="L54" s="25">
        <f t="shared" si="3"/>
        <v>1944</v>
      </c>
      <c r="M54" s="25">
        <f t="shared" si="3"/>
        <v>2039</v>
      </c>
      <c r="N54" s="65">
        <f t="shared" si="2"/>
        <v>95.340853359489941</v>
      </c>
    </row>
    <row r="55" spans="2:14" s="25" customFormat="1">
      <c r="B55" s="88" t="s">
        <v>236</v>
      </c>
      <c r="C55" s="25">
        <f>C54+C21</f>
        <v>22</v>
      </c>
      <c r="D55" s="25">
        <f t="shared" ref="D55:M55" si="4">D54+D21</f>
        <v>67</v>
      </c>
      <c r="E55" s="25">
        <f t="shared" si="4"/>
        <v>139</v>
      </c>
      <c r="F55" s="25">
        <f t="shared" si="4"/>
        <v>220</v>
      </c>
      <c r="G55" s="25">
        <f t="shared" si="4"/>
        <v>444</v>
      </c>
      <c r="H55" s="25">
        <f t="shared" si="4"/>
        <v>622</v>
      </c>
      <c r="I55" s="25">
        <f t="shared" si="4"/>
        <v>531</v>
      </c>
      <c r="J55" s="25">
        <f t="shared" si="4"/>
        <v>208</v>
      </c>
      <c r="K55" s="25">
        <f t="shared" si="4"/>
        <v>8</v>
      </c>
      <c r="L55" s="25">
        <f t="shared" si="4"/>
        <v>2261</v>
      </c>
      <c r="M55" s="25">
        <f t="shared" si="4"/>
        <v>2370</v>
      </c>
      <c r="N55" s="65">
        <f t="shared" si="2"/>
        <v>95.400843881856545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1:N55"/>
  <sheetViews>
    <sheetView workbookViewId="0">
      <selection activeCell="D1" sqref="D1"/>
    </sheetView>
  </sheetViews>
  <sheetFormatPr defaultRowHeight="15"/>
  <cols>
    <col min="1" max="1" width="9.140625" style="63"/>
    <col min="2" max="2" width="12.5703125" style="63" customWidth="1"/>
    <col min="3" max="16384" width="9.140625" style="63"/>
  </cols>
  <sheetData>
    <row r="1" spans="2:14">
      <c r="D1" s="63" t="s">
        <v>222</v>
      </c>
    </row>
    <row r="3" spans="2:14">
      <c r="B3" s="64" t="s">
        <v>185</v>
      </c>
      <c r="C3" s="64" t="s">
        <v>186</v>
      </c>
      <c r="D3" s="64" t="s">
        <v>187</v>
      </c>
      <c r="E3" s="64" t="s">
        <v>188</v>
      </c>
      <c r="F3" s="64" t="s">
        <v>189</v>
      </c>
      <c r="G3" s="64" t="s">
        <v>190</v>
      </c>
      <c r="H3" s="64" t="s">
        <v>191</v>
      </c>
      <c r="I3" s="64" t="s">
        <v>192</v>
      </c>
      <c r="J3" s="64" t="s">
        <v>193</v>
      </c>
      <c r="K3" s="64" t="s">
        <v>194</v>
      </c>
      <c r="L3" s="64" t="s">
        <v>195</v>
      </c>
    </row>
    <row r="4" spans="2:14">
      <c r="B4" s="65" t="s">
        <v>20</v>
      </c>
      <c r="C4" s="65" t="s">
        <v>18</v>
      </c>
      <c r="D4" s="65" t="s">
        <v>19</v>
      </c>
      <c r="E4" s="65" t="s">
        <v>15</v>
      </c>
      <c r="F4" s="65" t="s">
        <v>16</v>
      </c>
      <c r="G4" s="65" t="s">
        <v>17</v>
      </c>
      <c r="H4" s="65" t="s">
        <v>12</v>
      </c>
      <c r="I4" s="65" t="s">
        <v>13</v>
      </c>
      <c r="J4" s="65" t="s">
        <v>14</v>
      </c>
      <c r="K4" s="65" t="s">
        <v>11</v>
      </c>
      <c r="L4" s="65" t="s">
        <v>120</v>
      </c>
    </row>
    <row r="6" spans="2:14">
      <c r="B6" s="64"/>
      <c r="C6" s="65" t="s">
        <v>18</v>
      </c>
      <c r="D6" s="65" t="s">
        <v>19</v>
      </c>
      <c r="E6" s="65" t="s">
        <v>15</v>
      </c>
      <c r="F6" s="65" t="s">
        <v>16</v>
      </c>
      <c r="G6" s="65" t="s">
        <v>17</v>
      </c>
      <c r="H6" s="65" t="s">
        <v>12</v>
      </c>
      <c r="I6" s="65" t="s">
        <v>13</v>
      </c>
      <c r="J6" s="65" t="s">
        <v>14</v>
      </c>
      <c r="K6" s="65" t="s">
        <v>11</v>
      </c>
      <c r="L6" s="65" t="s">
        <v>223</v>
      </c>
      <c r="M6" s="65" t="s">
        <v>96</v>
      </c>
      <c r="N6" s="65" t="s">
        <v>106</v>
      </c>
    </row>
    <row r="7" spans="2:14"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</row>
    <row r="8" spans="2:14">
      <c r="B8" s="64" t="s">
        <v>45</v>
      </c>
      <c r="C8" s="64"/>
      <c r="D8" s="64"/>
      <c r="E8" s="64"/>
      <c r="F8" s="64">
        <v>3</v>
      </c>
      <c r="G8" s="64">
        <v>10</v>
      </c>
      <c r="H8" s="64">
        <v>8</v>
      </c>
      <c r="I8" s="64">
        <v>5</v>
      </c>
      <c r="J8" s="64"/>
      <c r="K8" s="64"/>
      <c r="L8" s="64">
        <v>26</v>
      </c>
      <c r="M8" s="67">
        <v>27</v>
      </c>
      <c r="N8" s="64">
        <f>100*L8/M8</f>
        <v>96.296296296296291</v>
      </c>
    </row>
    <row r="9" spans="2:14">
      <c r="B9" s="64" t="s">
        <v>109</v>
      </c>
      <c r="C9" s="64"/>
      <c r="D9" s="64">
        <v>2</v>
      </c>
      <c r="E9" s="64">
        <v>9</v>
      </c>
      <c r="F9" s="64">
        <v>9</v>
      </c>
      <c r="G9" s="64">
        <v>7</v>
      </c>
      <c r="H9" s="64">
        <v>7</v>
      </c>
      <c r="I9" s="64">
        <v>3</v>
      </c>
      <c r="J9" s="64"/>
      <c r="K9" s="64"/>
      <c r="L9" s="64">
        <v>37</v>
      </c>
      <c r="M9" s="67">
        <v>40</v>
      </c>
      <c r="N9" s="64">
        <f t="shared" ref="N9:N55" si="0">100*L9/M9</f>
        <v>92.5</v>
      </c>
    </row>
    <row r="10" spans="2:14">
      <c r="B10" s="64" t="s">
        <v>179</v>
      </c>
      <c r="C10" s="64"/>
      <c r="D10" s="64"/>
      <c r="E10" s="64">
        <v>1</v>
      </c>
      <c r="F10" s="64">
        <v>4</v>
      </c>
      <c r="G10" s="64">
        <v>1</v>
      </c>
      <c r="H10" s="64">
        <v>1</v>
      </c>
      <c r="I10" s="64">
        <v>1</v>
      </c>
      <c r="J10" s="64">
        <v>1</v>
      </c>
      <c r="K10" s="64"/>
      <c r="L10" s="64">
        <v>9</v>
      </c>
      <c r="M10" s="67">
        <v>12</v>
      </c>
      <c r="N10" s="64">
        <f t="shared" si="0"/>
        <v>75</v>
      </c>
    </row>
    <row r="11" spans="2:14">
      <c r="B11" s="64" t="s">
        <v>41</v>
      </c>
      <c r="C11" s="64"/>
      <c r="D11" s="64"/>
      <c r="E11" s="64"/>
      <c r="F11" s="64"/>
      <c r="G11" s="64">
        <v>3</v>
      </c>
      <c r="H11" s="64">
        <v>17</v>
      </c>
      <c r="I11" s="64">
        <v>14</v>
      </c>
      <c r="J11" s="64">
        <v>5</v>
      </c>
      <c r="K11" s="64"/>
      <c r="L11" s="64">
        <v>39</v>
      </c>
      <c r="M11" s="67">
        <v>40</v>
      </c>
      <c r="N11" s="64">
        <f t="shared" si="0"/>
        <v>97.5</v>
      </c>
    </row>
    <row r="12" spans="2:14">
      <c r="B12" s="64" t="s">
        <v>211</v>
      </c>
      <c r="C12" s="64"/>
      <c r="D12" s="64"/>
      <c r="E12" s="64"/>
      <c r="F12" s="64"/>
      <c r="G12" s="64">
        <v>2</v>
      </c>
      <c r="H12" s="64">
        <v>6</v>
      </c>
      <c r="I12" s="64">
        <v>10</v>
      </c>
      <c r="J12" s="64">
        <v>5</v>
      </c>
      <c r="K12" s="64"/>
      <c r="L12" s="64">
        <v>23</v>
      </c>
      <c r="M12" s="67">
        <v>28</v>
      </c>
      <c r="N12" s="64">
        <f t="shared" si="0"/>
        <v>82.142857142857139</v>
      </c>
    </row>
    <row r="13" spans="2:14">
      <c r="B13" s="64" t="s">
        <v>203</v>
      </c>
      <c r="C13" s="64"/>
      <c r="D13" s="64"/>
      <c r="E13" s="64"/>
      <c r="F13" s="64">
        <v>1</v>
      </c>
      <c r="G13" s="64">
        <v>4</v>
      </c>
      <c r="H13" s="64">
        <v>16</v>
      </c>
      <c r="I13" s="64">
        <v>8</v>
      </c>
      <c r="J13" s="64">
        <v>2</v>
      </c>
      <c r="K13" s="64"/>
      <c r="L13" s="64">
        <v>31</v>
      </c>
      <c r="M13" s="67">
        <v>31</v>
      </c>
      <c r="N13" s="64">
        <f t="shared" si="0"/>
        <v>100</v>
      </c>
    </row>
    <row r="14" spans="2:14">
      <c r="B14" s="64" t="s">
        <v>38</v>
      </c>
      <c r="C14" s="64"/>
      <c r="D14" s="64"/>
      <c r="E14" s="64"/>
      <c r="F14" s="64"/>
      <c r="G14" s="64">
        <v>2</v>
      </c>
      <c r="H14" s="64">
        <v>7</v>
      </c>
      <c r="I14" s="64">
        <v>16</v>
      </c>
      <c r="J14" s="64">
        <v>10</v>
      </c>
      <c r="K14" s="64"/>
      <c r="L14" s="64">
        <v>35</v>
      </c>
      <c r="M14" s="67">
        <v>36</v>
      </c>
      <c r="N14" s="64">
        <f t="shared" si="0"/>
        <v>97.222222222222229</v>
      </c>
    </row>
    <row r="15" spans="2:14">
      <c r="B15" s="64" t="s">
        <v>39</v>
      </c>
      <c r="C15" s="64"/>
      <c r="D15" s="64"/>
      <c r="E15" s="64">
        <v>2</v>
      </c>
      <c r="F15" s="64">
        <v>2</v>
      </c>
      <c r="G15" s="64"/>
      <c r="H15" s="64">
        <v>7</v>
      </c>
      <c r="I15" s="64">
        <v>2</v>
      </c>
      <c r="J15" s="64"/>
      <c r="K15" s="64"/>
      <c r="L15" s="64">
        <v>13</v>
      </c>
      <c r="M15" s="67">
        <v>14</v>
      </c>
      <c r="N15" s="64">
        <f t="shared" si="0"/>
        <v>92.857142857142861</v>
      </c>
    </row>
    <row r="16" spans="2:14">
      <c r="B16" s="64" t="s">
        <v>44</v>
      </c>
      <c r="C16" s="64"/>
      <c r="D16" s="64"/>
      <c r="E16" s="64"/>
      <c r="F16" s="64">
        <v>1</v>
      </c>
      <c r="G16" s="64">
        <v>7</v>
      </c>
      <c r="H16" s="64">
        <v>8</v>
      </c>
      <c r="I16" s="64">
        <v>6</v>
      </c>
      <c r="J16" s="64">
        <v>2</v>
      </c>
      <c r="K16" s="64"/>
      <c r="L16" s="64">
        <v>24</v>
      </c>
      <c r="M16" s="67">
        <v>24</v>
      </c>
      <c r="N16" s="64">
        <f t="shared" si="0"/>
        <v>100</v>
      </c>
    </row>
    <row r="17" spans="2:14">
      <c r="B17" s="64" t="s">
        <v>180</v>
      </c>
      <c r="C17" s="64"/>
      <c r="D17" s="64"/>
      <c r="E17" s="64"/>
      <c r="F17" s="64"/>
      <c r="G17" s="64">
        <v>3</v>
      </c>
      <c r="H17" s="64">
        <v>4</v>
      </c>
      <c r="I17" s="64">
        <v>7</v>
      </c>
      <c r="J17" s="64">
        <v>1</v>
      </c>
      <c r="K17" s="64"/>
      <c r="L17" s="64">
        <v>15</v>
      </c>
      <c r="M17" s="67">
        <v>15</v>
      </c>
      <c r="N17" s="64">
        <f t="shared" si="0"/>
        <v>100</v>
      </c>
    </row>
    <row r="18" spans="2:14">
      <c r="B18" s="64" t="s">
        <v>204</v>
      </c>
      <c r="C18" s="64"/>
      <c r="D18" s="64"/>
      <c r="E18" s="64"/>
      <c r="F18" s="64"/>
      <c r="G18" s="64">
        <v>1</v>
      </c>
      <c r="H18" s="64">
        <v>10</v>
      </c>
      <c r="I18" s="64">
        <v>15</v>
      </c>
      <c r="J18" s="64">
        <v>3</v>
      </c>
      <c r="K18" s="64"/>
      <c r="L18" s="64">
        <v>29</v>
      </c>
      <c r="M18" s="67">
        <v>29</v>
      </c>
      <c r="N18" s="64">
        <f t="shared" si="0"/>
        <v>100</v>
      </c>
    </row>
    <row r="19" spans="2:14">
      <c r="B19" s="64" t="s">
        <v>119</v>
      </c>
      <c r="C19" s="64"/>
      <c r="D19" s="64"/>
      <c r="E19" s="64"/>
      <c r="F19" s="64"/>
      <c r="G19" s="64">
        <v>1</v>
      </c>
      <c r="H19" s="64">
        <v>9</v>
      </c>
      <c r="I19" s="64">
        <v>10</v>
      </c>
      <c r="J19" s="64">
        <v>3</v>
      </c>
      <c r="K19" s="64">
        <v>3</v>
      </c>
      <c r="L19" s="64">
        <v>26</v>
      </c>
      <c r="M19" s="67">
        <v>27</v>
      </c>
      <c r="N19" s="64">
        <f t="shared" si="0"/>
        <v>96.296296296296291</v>
      </c>
    </row>
    <row r="20" spans="2:14">
      <c r="B20" s="64" t="s">
        <v>42</v>
      </c>
      <c r="C20" s="64"/>
      <c r="D20" s="64"/>
      <c r="E20" s="64"/>
      <c r="F20" s="64">
        <v>5</v>
      </c>
      <c r="G20" s="64">
        <v>6</v>
      </c>
      <c r="H20" s="64">
        <v>10</v>
      </c>
      <c r="I20" s="64">
        <v>3</v>
      </c>
      <c r="J20" s="64"/>
      <c r="K20" s="64"/>
      <c r="L20" s="64">
        <v>24</v>
      </c>
      <c r="M20" s="67">
        <v>25</v>
      </c>
      <c r="N20" s="64">
        <f t="shared" si="0"/>
        <v>96</v>
      </c>
    </row>
    <row r="21" spans="2:14">
      <c r="B21" s="64" t="s">
        <v>43</v>
      </c>
      <c r="C21" s="64"/>
      <c r="D21" s="64"/>
      <c r="E21" s="64"/>
      <c r="F21" s="64"/>
      <c r="G21" s="64"/>
      <c r="H21" s="64">
        <v>4</v>
      </c>
      <c r="I21" s="64">
        <v>9</v>
      </c>
      <c r="J21" s="64">
        <v>7</v>
      </c>
      <c r="K21" s="64">
        <v>1</v>
      </c>
      <c r="L21" s="64">
        <v>21</v>
      </c>
      <c r="M21" s="67">
        <v>21</v>
      </c>
      <c r="N21" s="64">
        <f t="shared" si="0"/>
        <v>100</v>
      </c>
    </row>
    <row r="22" spans="2:14">
      <c r="B22" s="65" t="s">
        <v>205</v>
      </c>
      <c r="C22" s="65"/>
      <c r="D22" s="65">
        <v>2</v>
      </c>
      <c r="E22" s="65">
        <v>12</v>
      </c>
      <c r="F22" s="65">
        <v>25</v>
      </c>
      <c r="G22" s="65">
        <v>47</v>
      </c>
      <c r="H22" s="65">
        <v>114</v>
      </c>
      <c r="I22" s="65">
        <v>109</v>
      </c>
      <c r="J22" s="65">
        <v>39</v>
      </c>
      <c r="K22" s="65">
        <v>4</v>
      </c>
      <c r="L22" s="65">
        <v>352</v>
      </c>
      <c r="M22" s="65">
        <v>369</v>
      </c>
      <c r="N22" s="65">
        <f t="shared" si="0"/>
        <v>95.392953929539289</v>
      </c>
    </row>
    <row r="23" spans="2:14"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</row>
    <row r="24" spans="2:14">
      <c r="B24" s="64" t="s">
        <v>200</v>
      </c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</row>
    <row r="25" spans="2:14">
      <c r="B25" s="64" t="s">
        <v>31</v>
      </c>
      <c r="C25" s="64"/>
      <c r="D25" s="64"/>
      <c r="E25" s="64"/>
      <c r="F25" s="64"/>
      <c r="G25" s="64">
        <v>1</v>
      </c>
      <c r="H25" s="64">
        <v>6</v>
      </c>
      <c r="I25" s="64">
        <v>45</v>
      </c>
      <c r="J25" s="64">
        <v>59</v>
      </c>
      <c r="K25" s="64">
        <v>34</v>
      </c>
      <c r="L25" s="64">
        <v>145</v>
      </c>
      <c r="M25" s="67">
        <v>147</v>
      </c>
      <c r="N25" s="64">
        <f t="shared" si="0"/>
        <v>98.639455782312922</v>
      </c>
    </row>
    <row r="26" spans="2:14">
      <c r="B26" s="64" t="s">
        <v>28</v>
      </c>
      <c r="C26" s="64"/>
      <c r="D26" s="64"/>
      <c r="E26" s="64"/>
      <c r="F26" s="64"/>
      <c r="G26" s="64"/>
      <c r="H26" s="64">
        <v>4</v>
      </c>
      <c r="I26" s="64">
        <v>11</v>
      </c>
      <c r="J26" s="64">
        <v>18</v>
      </c>
      <c r="K26" s="64">
        <v>6</v>
      </c>
      <c r="L26" s="64">
        <v>39</v>
      </c>
      <c r="M26" s="67">
        <v>42</v>
      </c>
      <c r="N26" s="64">
        <f t="shared" si="0"/>
        <v>92.857142857142861</v>
      </c>
    </row>
    <row r="27" spans="2:14">
      <c r="B27" s="64" t="s">
        <v>30</v>
      </c>
      <c r="C27" s="64"/>
      <c r="D27" s="64"/>
      <c r="E27" s="64"/>
      <c r="F27" s="64"/>
      <c r="G27" s="64">
        <v>1</v>
      </c>
      <c r="H27" s="64">
        <v>6</v>
      </c>
      <c r="I27" s="64">
        <v>10</v>
      </c>
      <c r="J27" s="64">
        <v>21</v>
      </c>
      <c r="K27" s="64">
        <v>14</v>
      </c>
      <c r="L27" s="64">
        <v>52</v>
      </c>
      <c r="M27" s="67">
        <v>53</v>
      </c>
      <c r="N27" s="64">
        <f t="shared" si="0"/>
        <v>98.113207547169807</v>
      </c>
    </row>
    <row r="28" spans="2:14">
      <c r="B28" s="64" t="s">
        <v>25</v>
      </c>
      <c r="C28" s="64"/>
      <c r="D28" s="64"/>
      <c r="E28" s="64"/>
      <c r="F28" s="64"/>
      <c r="G28" s="64">
        <v>1</v>
      </c>
      <c r="H28" s="64">
        <v>9</v>
      </c>
      <c r="I28" s="64">
        <v>18</v>
      </c>
      <c r="J28" s="64">
        <v>26</v>
      </c>
      <c r="K28" s="64">
        <v>4</v>
      </c>
      <c r="L28" s="64">
        <v>58</v>
      </c>
      <c r="M28" s="67">
        <v>59</v>
      </c>
      <c r="N28" s="64">
        <f t="shared" si="0"/>
        <v>98.305084745762713</v>
      </c>
    </row>
    <row r="29" spans="2:14">
      <c r="B29" s="64" t="s">
        <v>29</v>
      </c>
      <c r="C29" s="64"/>
      <c r="D29" s="64"/>
      <c r="E29" s="64">
        <v>1</v>
      </c>
      <c r="F29" s="64">
        <v>2</v>
      </c>
      <c r="G29" s="64">
        <v>8</v>
      </c>
      <c r="H29" s="64">
        <v>8</v>
      </c>
      <c r="I29" s="64">
        <v>6</v>
      </c>
      <c r="J29" s="64">
        <v>7</v>
      </c>
      <c r="K29" s="64">
        <v>1</v>
      </c>
      <c r="L29" s="64">
        <v>33</v>
      </c>
      <c r="M29" s="67">
        <v>36</v>
      </c>
      <c r="N29" s="64">
        <f t="shared" si="0"/>
        <v>91.666666666666671</v>
      </c>
    </row>
    <row r="30" spans="2:14">
      <c r="B30" s="64" t="s">
        <v>27</v>
      </c>
      <c r="C30" s="64"/>
      <c r="D30" s="64"/>
      <c r="E30" s="64"/>
      <c r="F30" s="64">
        <v>1</v>
      </c>
      <c r="G30" s="64">
        <v>2</v>
      </c>
      <c r="H30" s="64">
        <v>8</v>
      </c>
      <c r="I30" s="64">
        <v>9</v>
      </c>
      <c r="J30" s="64">
        <v>13</v>
      </c>
      <c r="K30" s="64">
        <v>3</v>
      </c>
      <c r="L30" s="64">
        <v>36</v>
      </c>
      <c r="M30" s="67">
        <v>36</v>
      </c>
      <c r="N30" s="64">
        <f t="shared" si="0"/>
        <v>100</v>
      </c>
    </row>
    <row r="31" spans="2:14">
      <c r="B31" s="64" t="s">
        <v>26</v>
      </c>
      <c r="C31" s="64"/>
      <c r="D31" s="64"/>
      <c r="E31" s="64">
        <v>1</v>
      </c>
      <c r="F31" s="64">
        <v>8</v>
      </c>
      <c r="G31" s="64">
        <v>14</v>
      </c>
      <c r="H31" s="64">
        <v>14</v>
      </c>
      <c r="I31" s="64">
        <v>19</v>
      </c>
      <c r="J31" s="64">
        <v>7</v>
      </c>
      <c r="K31" s="64">
        <v>2</v>
      </c>
      <c r="L31" s="64">
        <v>65</v>
      </c>
      <c r="M31" s="67">
        <v>65</v>
      </c>
      <c r="N31" s="64">
        <f t="shared" si="0"/>
        <v>100</v>
      </c>
    </row>
    <row r="32" spans="2:14">
      <c r="B32" s="64" t="s">
        <v>23</v>
      </c>
      <c r="C32" s="64"/>
      <c r="D32" s="64">
        <v>1</v>
      </c>
      <c r="E32" s="64">
        <v>10</v>
      </c>
      <c r="F32" s="64">
        <v>31</v>
      </c>
      <c r="G32" s="64">
        <v>33</v>
      </c>
      <c r="H32" s="64">
        <v>19</v>
      </c>
      <c r="I32" s="64">
        <v>5</v>
      </c>
      <c r="J32" s="64"/>
      <c r="K32" s="64"/>
      <c r="L32" s="64">
        <v>99</v>
      </c>
      <c r="M32" s="67">
        <v>106</v>
      </c>
      <c r="N32" s="64">
        <f t="shared" si="0"/>
        <v>93.396226415094333</v>
      </c>
    </row>
    <row r="33" spans="2:14">
      <c r="B33" s="64" t="s">
        <v>24</v>
      </c>
      <c r="C33" s="64">
        <v>1</v>
      </c>
      <c r="D33" s="64">
        <v>10</v>
      </c>
      <c r="E33" s="64">
        <v>13</v>
      </c>
      <c r="F33" s="64">
        <v>23</v>
      </c>
      <c r="G33" s="64">
        <v>20</v>
      </c>
      <c r="H33" s="64">
        <v>3</v>
      </c>
      <c r="I33" s="64"/>
      <c r="J33" s="64"/>
      <c r="K33" s="64"/>
      <c r="L33" s="64">
        <v>70</v>
      </c>
      <c r="M33" s="67">
        <v>72</v>
      </c>
      <c r="N33" s="64">
        <f t="shared" si="0"/>
        <v>97.222222222222229</v>
      </c>
    </row>
    <row r="34" spans="2:14">
      <c r="B34" s="64" t="s">
        <v>22</v>
      </c>
      <c r="C34" s="64">
        <v>3</v>
      </c>
      <c r="D34" s="64">
        <v>7</v>
      </c>
      <c r="E34" s="64">
        <v>12</v>
      </c>
      <c r="F34" s="64">
        <v>11</v>
      </c>
      <c r="G34" s="64">
        <v>6</v>
      </c>
      <c r="H34" s="64">
        <v>2</v>
      </c>
      <c r="I34" s="64">
        <v>3</v>
      </c>
      <c r="J34" s="64">
        <v>1</v>
      </c>
      <c r="K34" s="64"/>
      <c r="L34" s="64">
        <v>45</v>
      </c>
      <c r="M34" s="67">
        <v>50</v>
      </c>
      <c r="N34" s="64">
        <f t="shared" si="0"/>
        <v>90</v>
      </c>
    </row>
    <row r="35" spans="2:14">
      <c r="B35" s="64"/>
      <c r="C35" s="65">
        <v>4</v>
      </c>
      <c r="D35" s="65">
        <v>18</v>
      </c>
      <c r="E35" s="65">
        <v>37</v>
      </c>
      <c r="F35" s="65">
        <v>76</v>
      </c>
      <c r="G35" s="65">
        <v>86</v>
      </c>
      <c r="H35" s="65">
        <v>79</v>
      </c>
      <c r="I35" s="65">
        <v>126</v>
      </c>
      <c r="J35" s="65">
        <v>152</v>
      </c>
      <c r="K35" s="65">
        <v>64</v>
      </c>
      <c r="L35" s="65">
        <v>642</v>
      </c>
      <c r="M35" s="65">
        <v>666</v>
      </c>
      <c r="N35" s="65">
        <f t="shared" si="0"/>
        <v>96.396396396396398</v>
      </c>
    </row>
    <row r="36" spans="2:14">
      <c r="B36" s="64" t="s">
        <v>224</v>
      </c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</row>
    <row r="37" spans="2:14">
      <c r="B37" s="64" t="s">
        <v>31</v>
      </c>
      <c r="C37" s="64"/>
      <c r="D37" s="64"/>
      <c r="E37" s="64">
        <v>2</v>
      </c>
      <c r="F37" s="64">
        <v>8</v>
      </c>
      <c r="G37" s="64">
        <v>47</v>
      </c>
      <c r="H37" s="64">
        <v>107</v>
      </c>
      <c r="I37" s="64">
        <v>114</v>
      </c>
      <c r="J37" s="64">
        <v>21</v>
      </c>
      <c r="K37" s="64">
        <v>1</v>
      </c>
      <c r="L37" s="64">
        <v>300</v>
      </c>
      <c r="M37" s="67">
        <v>304</v>
      </c>
      <c r="N37" s="64">
        <f t="shared" si="0"/>
        <v>98.684210526315795</v>
      </c>
    </row>
    <row r="38" spans="2:14">
      <c r="B38" s="64" t="s">
        <v>209</v>
      </c>
      <c r="C38" s="64"/>
      <c r="D38" s="64"/>
      <c r="E38" s="64">
        <v>4</v>
      </c>
      <c r="F38" s="64">
        <v>6</v>
      </c>
      <c r="G38" s="64">
        <v>19</v>
      </c>
      <c r="H38" s="64">
        <v>28</v>
      </c>
      <c r="I38" s="64">
        <v>16</v>
      </c>
      <c r="J38" s="64">
        <v>1</v>
      </c>
      <c r="K38" s="64"/>
      <c r="L38" s="64">
        <v>74</v>
      </c>
      <c r="M38" s="67">
        <v>76</v>
      </c>
      <c r="N38" s="64">
        <f t="shared" si="0"/>
        <v>97.368421052631575</v>
      </c>
    </row>
    <row r="39" spans="2:14">
      <c r="B39" s="64" t="s">
        <v>36</v>
      </c>
      <c r="C39" s="64"/>
      <c r="D39" s="64"/>
      <c r="E39" s="64">
        <v>1</v>
      </c>
      <c r="F39" s="64"/>
      <c r="G39" s="64">
        <v>2</v>
      </c>
      <c r="H39" s="64">
        <v>20</v>
      </c>
      <c r="I39" s="64">
        <v>68</v>
      </c>
      <c r="J39" s="64">
        <v>53</v>
      </c>
      <c r="K39" s="64">
        <v>4</v>
      </c>
      <c r="L39" s="64">
        <v>148</v>
      </c>
      <c r="M39" s="67">
        <v>148</v>
      </c>
      <c r="N39" s="64">
        <f t="shared" si="0"/>
        <v>100</v>
      </c>
    </row>
    <row r="40" spans="2:14">
      <c r="B40" s="64" t="s">
        <v>218</v>
      </c>
      <c r="C40" s="64"/>
      <c r="D40" s="64"/>
      <c r="E40" s="64"/>
      <c r="F40" s="64"/>
      <c r="G40" s="64">
        <v>1</v>
      </c>
      <c r="H40" s="64">
        <v>2</v>
      </c>
      <c r="I40" s="64">
        <v>22</v>
      </c>
      <c r="J40" s="64">
        <v>39</v>
      </c>
      <c r="K40" s="64">
        <v>1</v>
      </c>
      <c r="L40" s="64">
        <v>65</v>
      </c>
      <c r="M40" s="67">
        <v>65</v>
      </c>
      <c r="N40" s="64">
        <f t="shared" si="0"/>
        <v>100</v>
      </c>
    </row>
    <row r="41" spans="2:14">
      <c r="B41" s="64" t="s">
        <v>118</v>
      </c>
      <c r="C41" s="64"/>
      <c r="D41" s="64"/>
      <c r="E41" s="64"/>
      <c r="F41" s="64">
        <v>3</v>
      </c>
      <c r="G41" s="64">
        <v>9</v>
      </c>
      <c r="H41" s="64">
        <v>16</v>
      </c>
      <c r="I41" s="64">
        <v>14</v>
      </c>
      <c r="J41" s="64">
        <v>2</v>
      </c>
      <c r="K41" s="64"/>
      <c r="L41" s="64">
        <v>44</v>
      </c>
      <c r="M41" s="67">
        <v>45</v>
      </c>
      <c r="N41" s="64">
        <f t="shared" si="0"/>
        <v>97.777777777777771</v>
      </c>
    </row>
    <row r="42" spans="2:14">
      <c r="B42" s="64" t="s">
        <v>30</v>
      </c>
      <c r="C42" s="64"/>
      <c r="D42" s="64"/>
      <c r="E42" s="64"/>
      <c r="F42" s="64">
        <v>1</v>
      </c>
      <c r="G42" s="64">
        <v>4</v>
      </c>
      <c r="H42" s="64">
        <v>12</v>
      </c>
      <c r="I42" s="64">
        <v>42</v>
      </c>
      <c r="J42" s="64">
        <v>33</v>
      </c>
      <c r="K42" s="64">
        <v>1</v>
      </c>
      <c r="L42" s="64">
        <v>93</v>
      </c>
      <c r="M42" s="67">
        <v>93</v>
      </c>
      <c r="N42" s="64">
        <f t="shared" si="0"/>
        <v>100</v>
      </c>
    </row>
    <row r="43" spans="2:14">
      <c r="B43" s="64" t="s">
        <v>25</v>
      </c>
      <c r="C43" s="64"/>
      <c r="D43" s="64"/>
      <c r="E43" s="64"/>
      <c r="F43" s="64">
        <v>1</v>
      </c>
      <c r="G43" s="64">
        <v>7</v>
      </c>
      <c r="H43" s="64">
        <v>10</v>
      </c>
      <c r="I43" s="64">
        <v>7</v>
      </c>
      <c r="J43" s="64">
        <v>1</v>
      </c>
      <c r="K43" s="64"/>
      <c r="L43" s="64">
        <v>26</v>
      </c>
      <c r="M43" s="67">
        <v>31</v>
      </c>
      <c r="N43" s="64">
        <f t="shared" si="0"/>
        <v>83.870967741935488</v>
      </c>
    </row>
    <row r="44" spans="2:14">
      <c r="B44" s="64" t="s">
        <v>219</v>
      </c>
      <c r="C44" s="64">
        <v>3</v>
      </c>
      <c r="D44" s="64">
        <v>1</v>
      </c>
      <c r="E44" s="64">
        <v>7</v>
      </c>
      <c r="F44" s="64">
        <v>12</v>
      </c>
      <c r="G44" s="64">
        <v>12</v>
      </c>
      <c r="H44" s="64">
        <v>1</v>
      </c>
      <c r="I44" s="64">
        <v>1</v>
      </c>
      <c r="J44" s="64"/>
      <c r="K44" s="64"/>
      <c r="L44" s="64">
        <v>37</v>
      </c>
      <c r="M44" s="67">
        <v>39</v>
      </c>
      <c r="N44" s="64">
        <f t="shared" si="0"/>
        <v>94.871794871794876</v>
      </c>
    </row>
    <row r="45" spans="2:14">
      <c r="B45" s="64" t="s">
        <v>32</v>
      </c>
      <c r="C45" s="64"/>
      <c r="D45" s="64"/>
      <c r="E45" s="64">
        <v>1</v>
      </c>
      <c r="F45" s="64">
        <v>3</v>
      </c>
      <c r="G45" s="64">
        <v>7</v>
      </c>
      <c r="H45" s="64">
        <v>3</v>
      </c>
      <c r="I45" s="64">
        <v>1</v>
      </c>
      <c r="J45" s="64">
        <v>3</v>
      </c>
      <c r="K45" s="64"/>
      <c r="L45" s="64">
        <v>18</v>
      </c>
      <c r="M45" s="67">
        <v>21</v>
      </c>
      <c r="N45" s="64">
        <f t="shared" si="0"/>
        <v>85.714285714285708</v>
      </c>
    </row>
    <row r="46" spans="2:14">
      <c r="B46" s="64" t="s">
        <v>225</v>
      </c>
      <c r="C46" s="64"/>
      <c r="D46" s="64"/>
      <c r="E46" s="64">
        <v>1</v>
      </c>
      <c r="F46" s="64">
        <v>4</v>
      </c>
      <c r="G46" s="64">
        <v>5</v>
      </c>
      <c r="H46" s="64">
        <v>1</v>
      </c>
      <c r="I46" s="64"/>
      <c r="J46" s="64"/>
      <c r="K46" s="64"/>
      <c r="L46" s="64">
        <v>11</v>
      </c>
      <c r="M46" s="67">
        <v>13</v>
      </c>
      <c r="N46" s="64">
        <f t="shared" si="0"/>
        <v>84.615384615384613</v>
      </c>
    </row>
    <row r="47" spans="2:14">
      <c r="B47" s="64" t="s">
        <v>35</v>
      </c>
      <c r="C47" s="64"/>
      <c r="D47" s="64"/>
      <c r="E47" s="64"/>
      <c r="F47" s="64"/>
      <c r="G47" s="64">
        <v>3</v>
      </c>
      <c r="H47" s="64">
        <v>16</v>
      </c>
      <c r="I47" s="64">
        <v>35</v>
      </c>
      <c r="J47" s="64">
        <v>18</v>
      </c>
      <c r="K47" s="64"/>
      <c r="L47" s="64">
        <v>72</v>
      </c>
      <c r="M47" s="67">
        <v>74</v>
      </c>
      <c r="N47" s="64">
        <f t="shared" si="0"/>
        <v>97.297297297297291</v>
      </c>
    </row>
    <row r="48" spans="2:14">
      <c r="B48" s="64" t="s">
        <v>34</v>
      </c>
      <c r="C48" s="64"/>
      <c r="D48" s="64"/>
      <c r="E48" s="64"/>
      <c r="F48" s="64"/>
      <c r="G48" s="64">
        <v>5</v>
      </c>
      <c r="H48" s="64">
        <v>17</v>
      </c>
      <c r="I48" s="64">
        <v>34</v>
      </c>
      <c r="J48" s="64">
        <v>29</v>
      </c>
      <c r="K48" s="64">
        <v>3</v>
      </c>
      <c r="L48" s="64">
        <v>88</v>
      </c>
      <c r="M48" s="67">
        <v>89</v>
      </c>
      <c r="N48" s="64">
        <f t="shared" si="0"/>
        <v>98.876404494382029</v>
      </c>
    </row>
    <row r="49" spans="2:14">
      <c r="B49" s="64" t="s">
        <v>100</v>
      </c>
      <c r="C49" s="64"/>
      <c r="D49" s="64"/>
      <c r="E49" s="64"/>
      <c r="F49" s="64"/>
      <c r="G49" s="64">
        <v>1</v>
      </c>
      <c r="H49" s="64">
        <v>7</v>
      </c>
      <c r="I49" s="64">
        <v>60</v>
      </c>
      <c r="J49" s="64">
        <v>70</v>
      </c>
      <c r="K49" s="64">
        <v>9</v>
      </c>
      <c r="L49" s="64">
        <v>147</v>
      </c>
      <c r="M49" s="67">
        <v>148</v>
      </c>
      <c r="N49" s="64">
        <f t="shared" si="0"/>
        <v>99.324324324324323</v>
      </c>
    </row>
    <row r="50" spans="2:14">
      <c r="B50" s="64" t="s">
        <v>101</v>
      </c>
      <c r="C50" s="64"/>
      <c r="D50" s="64"/>
      <c r="E50" s="64"/>
      <c r="F50" s="64"/>
      <c r="G50" s="64"/>
      <c r="H50" s="64">
        <v>2</v>
      </c>
      <c r="I50" s="64">
        <v>5</v>
      </c>
      <c r="J50" s="64">
        <v>28</v>
      </c>
      <c r="K50" s="64">
        <v>5</v>
      </c>
      <c r="L50" s="64">
        <v>40</v>
      </c>
      <c r="M50" s="67">
        <v>40</v>
      </c>
      <c r="N50" s="64">
        <f t="shared" si="0"/>
        <v>100</v>
      </c>
    </row>
    <row r="51" spans="2:14">
      <c r="B51" s="64" t="s">
        <v>108</v>
      </c>
      <c r="C51" s="64"/>
      <c r="D51" s="64"/>
      <c r="E51" s="64"/>
      <c r="F51" s="64"/>
      <c r="G51" s="64"/>
      <c r="H51" s="64">
        <v>7</v>
      </c>
      <c r="I51" s="64">
        <v>23</v>
      </c>
      <c r="J51" s="64">
        <v>25</v>
      </c>
      <c r="K51" s="64"/>
      <c r="L51" s="64">
        <v>55</v>
      </c>
      <c r="M51" s="67">
        <v>55</v>
      </c>
      <c r="N51" s="64">
        <f t="shared" si="0"/>
        <v>100</v>
      </c>
    </row>
    <row r="52" spans="2:14">
      <c r="B52" s="64" t="s">
        <v>176</v>
      </c>
      <c r="C52" s="64"/>
      <c r="D52" s="64">
        <v>1</v>
      </c>
      <c r="E52" s="64">
        <v>1</v>
      </c>
      <c r="F52" s="64">
        <v>4</v>
      </c>
      <c r="G52" s="64">
        <v>14</v>
      </c>
      <c r="H52" s="64">
        <v>16</v>
      </c>
      <c r="I52" s="64">
        <v>4</v>
      </c>
      <c r="J52" s="64"/>
      <c r="K52" s="64"/>
      <c r="L52" s="64">
        <v>40</v>
      </c>
      <c r="M52" s="67">
        <v>40</v>
      </c>
      <c r="N52" s="64">
        <f t="shared" si="0"/>
        <v>100</v>
      </c>
    </row>
    <row r="53" spans="2:14">
      <c r="B53" s="65" t="s">
        <v>224</v>
      </c>
      <c r="C53" s="65">
        <v>3</v>
      </c>
      <c r="D53" s="65">
        <v>2</v>
      </c>
      <c r="E53" s="65">
        <v>17</v>
      </c>
      <c r="F53" s="65">
        <v>42</v>
      </c>
      <c r="G53" s="65">
        <v>136</v>
      </c>
      <c r="H53" s="65">
        <v>265</v>
      </c>
      <c r="I53" s="65">
        <v>446</v>
      </c>
      <c r="J53" s="65">
        <v>323</v>
      </c>
      <c r="K53" s="65">
        <v>24</v>
      </c>
      <c r="L53" s="65">
        <v>1258</v>
      </c>
      <c r="M53" s="65">
        <v>1281</v>
      </c>
      <c r="N53" s="65">
        <f t="shared" si="0"/>
        <v>98.204527712724428</v>
      </c>
    </row>
    <row r="54" spans="2:14">
      <c r="B54" s="65" t="s">
        <v>226</v>
      </c>
      <c r="C54" s="65">
        <v>7</v>
      </c>
      <c r="D54" s="65">
        <v>20</v>
      </c>
      <c r="E54" s="65">
        <v>54</v>
      </c>
      <c r="F54" s="65">
        <v>118</v>
      </c>
      <c r="G54" s="65">
        <v>222</v>
      </c>
      <c r="H54" s="65">
        <v>344</v>
      </c>
      <c r="I54" s="65">
        <v>572</v>
      </c>
      <c r="J54" s="65">
        <v>475</v>
      </c>
      <c r="K54" s="65">
        <v>88</v>
      </c>
      <c r="L54" s="65">
        <v>1900</v>
      </c>
      <c r="M54" s="65">
        <v>1947</v>
      </c>
      <c r="N54" s="65">
        <f t="shared" si="0"/>
        <v>97.586029789419626</v>
      </c>
    </row>
    <row r="55" spans="2:14">
      <c r="B55" s="65" t="s">
        <v>93</v>
      </c>
      <c r="C55" s="65">
        <v>7</v>
      </c>
      <c r="D55" s="65">
        <v>22</v>
      </c>
      <c r="E55" s="65">
        <v>66</v>
      </c>
      <c r="F55" s="65">
        <v>143</v>
      </c>
      <c r="G55" s="65">
        <v>269</v>
      </c>
      <c r="H55" s="65">
        <v>458</v>
      </c>
      <c r="I55" s="65">
        <v>681</v>
      </c>
      <c r="J55" s="65">
        <v>514</v>
      </c>
      <c r="K55" s="65">
        <v>92</v>
      </c>
      <c r="L55" s="65">
        <v>2252</v>
      </c>
      <c r="M55" s="65">
        <v>2316</v>
      </c>
      <c r="N55" s="65">
        <f t="shared" si="0"/>
        <v>97.236614853195164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Q51"/>
  <sheetViews>
    <sheetView topLeftCell="C1" workbookViewId="0">
      <selection activeCell="E23" sqref="E23"/>
    </sheetView>
  </sheetViews>
  <sheetFormatPr defaultRowHeight="15"/>
  <cols>
    <col min="1" max="1" width="14.85546875" customWidth="1"/>
    <col min="16" max="16" width="9.140625" style="63"/>
  </cols>
  <sheetData>
    <row r="1" spans="1:17" ht="15.75">
      <c r="A1" s="4"/>
      <c r="B1" s="4" t="s">
        <v>185</v>
      </c>
      <c r="C1" s="4" t="s">
        <v>186</v>
      </c>
      <c r="D1" s="4" t="s">
        <v>187</v>
      </c>
      <c r="E1" s="4" t="s">
        <v>188</v>
      </c>
      <c r="F1" s="4" t="s">
        <v>189</v>
      </c>
      <c r="G1" s="4" t="s">
        <v>190</v>
      </c>
      <c r="H1" s="4" t="s">
        <v>191</v>
      </c>
      <c r="I1" s="4" t="s">
        <v>192</v>
      </c>
      <c r="J1" s="4" t="s">
        <v>193</v>
      </c>
      <c r="K1" s="4" t="s">
        <v>194</v>
      </c>
      <c r="L1" s="4" t="s">
        <v>195</v>
      </c>
      <c r="M1" s="4"/>
      <c r="N1" s="64"/>
      <c r="O1" s="63"/>
      <c r="Q1" s="63"/>
    </row>
    <row r="2" spans="1:17" ht="15.75">
      <c r="A2" s="69"/>
      <c r="B2" s="69" t="s">
        <v>20</v>
      </c>
      <c r="C2" s="69" t="s">
        <v>18</v>
      </c>
      <c r="D2" s="69" t="s">
        <v>19</v>
      </c>
      <c r="E2" s="69" t="s">
        <v>15</v>
      </c>
      <c r="F2" s="69" t="s">
        <v>16</v>
      </c>
      <c r="G2" s="69" t="s">
        <v>17</v>
      </c>
      <c r="H2" s="69" t="s">
        <v>12</v>
      </c>
      <c r="I2" s="69" t="s">
        <v>13</v>
      </c>
      <c r="J2" s="69" t="s">
        <v>14</v>
      </c>
      <c r="K2" s="69" t="s">
        <v>11</v>
      </c>
      <c r="L2" s="69" t="s">
        <v>120</v>
      </c>
      <c r="M2" s="69" t="s">
        <v>214</v>
      </c>
      <c r="N2" s="69" t="s">
        <v>198</v>
      </c>
      <c r="O2" s="70" t="s">
        <v>215</v>
      </c>
      <c r="P2" s="70"/>
      <c r="Q2" s="70" t="s">
        <v>216</v>
      </c>
    </row>
    <row r="3" spans="1:17" ht="15.75">
      <c r="A3" s="71" t="s">
        <v>57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3"/>
      <c r="Q3" s="63"/>
    </row>
    <row r="4" spans="1:17" ht="15.75">
      <c r="A4" s="72" t="s">
        <v>31</v>
      </c>
      <c r="B4" s="73"/>
      <c r="C4" s="73"/>
      <c r="D4" s="73"/>
      <c r="E4" s="73"/>
      <c r="F4" s="73">
        <v>2</v>
      </c>
      <c r="G4" s="73">
        <v>3</v>
      </c>
      <c r="H4" s="73">
        <v>20</v>
      </c>
      <c r="I4" s="73">
        <v>42</v>
      </c>
      <c r="J4" s="73">
        <v>76</v>
      </c>
      <c r="K4" s="73">
        <v>8</v>
      </c>
      <c r="L4" s="73"/>
      <c r="M4" s="73">
        <v>151</v>
      </c>
      <c r="N4" s="64">
        <v>151</v>
      </c>
      <c r="O4" s="63">
        <f>N4-M4</f>
        <v>0</v>
      </c>
      <c r="P4" s="63">
        <f t="shared" ref="P4:P13" si="0">N4-O4</f>
        <v>151</v>
      </c>
      <c r="Q4" s="63">
        <f t="shared" ref="Q4:Q13" si="1">100*M4/N4</f>
        <v>100</v>
      </c>
    </row>
    <row r="5" spans="1:17" ht="15.75">
      <c r="A5" s="72" t="s">
        <v>28</v>
      </c>
      <c r="B5" s="73"/>
      <c r="C5" s="73"/>
      <c r="D5" s="73"/>
      <c r="E5" s="73"/>
      <c r="F5" s="73"/>
      <c r="G5" s="73">
        <v>4</v>
      </c>
      <c r="H5" s="73">
        <v>10</v>
      </c>
      <c r="I5" s="73">
        <v>21</v>
      </c>
      <c r="J5" s="73">
        <v>14</v>
      </c>
      <c r="K5" s="73">
        <v>1</v>
      </c>
      <c r="L5" s="73"/>
      <c r="M5" s="73">
        <v>50</v>
      </c>
      <c r="N5" s="64">
        <v>50</v>
      </c>
      <c r="O5" s="63">
        <f t="shared" ref="O5:O51" si="2">N5-M5</f>
        <v>0</v>
      </c>
      <c r="P5" s="63">
        <f t="shared" si="0"/>
        <v>50</v>
      </c>
      <c r="Q5" s="63">
        <f t="shared" si="1"/>
        <v>100</v>
      </c>
    </row>
    <row r="6" spans="1:17" ht="15.75">
      <c r="A6" s="72" t="s">
        <v>30</v>
      </c>
      <c r="B6" s="73"/>
      <c r="C6" s="73"/>
      <c r="D6" s="73"/>
      <c r="E6" s="73"/>
      <c r="F6" s="73"/>
      <c r="G6" s="73">
        <v>4</v>
      </c>
      <c r="H6" s="73">
        <v>5</v>
      </c>
      <c r="I6" s="73">
        <v>19</v>
      </c>
      <c r="J6" s="73">
        <v>17</v>
      </c>
      <c r="K6" s="73">
        <v>7</v>
      </c>
      <c r="L6" s="73"/>
      <c r="M6" s="73">
        <v>52</v>
      </c>
      <c r="N6" s="64">
        <v>52</v>
      </c>
      <c r="O6" s="63">
        <f t="shared" si="2"/>
        <v>0</v>
      </c>
      <c r="P6" s="63">
        <f t="shared" si="0"/>
        <v>52</v>
      </c>
      <c r="Q6" s="63">
        <f t="shared" si="1"/>
        <v>100</v>
      </c>
    </row>
    <row r="7" spans="1:17" ht="15.75">
      <c r="A7" s="72" t="s">
        <v>25</v>
      </c>
      <c r="B7" s="73"/>
      <c r="C7" s="73"/>
      <c r="D7" s="73"/>
      <c r="E7" s="73"/>
      <c r="F7" s="73"/>
      <c r="G7" s="73"/>
      <c r="H7" s="73">
        <v>9</v>
      </c>
      <c r="I7" s="73">
        <v>17</v>
      </c>
      <c r="J7" s="73">
        <v>28</v>
      </c>
      <c r="K7" s="73">
        <v>8</v>
      </c>
      <c r="L7" s="73">
        <v>1</v>
      </c>
      <c r="M7" s="73">
        <v>63</v>
      </c>
      <c r="N7" s="64">
        <v>65</v>
      </c>
      <c r="O7" s="63">
        <f t="shared" si="2"/>
        <v>2</v>
      </c>
      <c r="P7" s="63">
        <f t="shared" si="0"/>
        <v>63</v>
      </c>
      <c r="Q7" s="63">
        <f t="shared" si="1"/>
        <v>96.92307692307692</v>
      </c>
    </row>
    <row r="8" spans="1:17" ht="15.75">
      <c r="A8" s="72" t="s">
        <v>29</v>
      </c>
      <c r="B8" s="73"/>
      <c r="C8" s="73"/>
      <c r="D8" s="73">
        <v>1</v>
      </c>
      <c r="E8" s="73">
        <v>1</v>
      </c>
      <c r="F8" s="73">
        <v>8</v>
      </c>
      <c r="G8" s="73">
        <v>11</v>
      </c>
      <c r="H8" s="73">
        <v>15</v>
      </c>
      <c r="I8" s="73">
        <v>7</v>
      </c>
      <c r="J8" s="73">
        <v>1</v>
      </c>
      <c r="K8" s="73"/>
      <c r="L8" s="73"/>
      <c r="M8" s="73">
        <v>44</v>
      </c>
      <c r="N8" s="64">
        <v>46</v>
      </c>
      <c r="O8" s="63">
        <f t="shared" si="2"/>
        <v>2</v>
      </c>
      <c r="P8" s="63">
        <f t="shared" si="0"/>
        <v>44</v>
      </c>
      <c r="Q8" s="63">
        <f t="shared" si="1"/>
        <v>95.652173913043484</v>
      </c>
    </row>
    <row r="9" spans="1:17" ht="15.75">
      <c r="A9" s="72" t="s">
        <v>27</v>
      </c>
      <c r="B9" s="73"/>
      <c r="C9" s="73"/>
      <c r="D9" s="73"/>
      <c r="E9" s="73"/>
      <c r="F9" s="73">
        <v>6</v>
      </c>
      <c r="G9" s="73">
        <v>2</v>
      </c>
      <c r="H9" s="73">
        <v>7</v>
      </c>
      <c r="I9" s="73">
        <v>15</v>
      </c>
      <c r="J9" s="73">
        <v>15</v>
      </c>
      <c r="K9" s="73">
        <v>3</v>
      </c>
      <c r="L9" s="73"/>
      <c r="M9" s="73">
        <v>48</v>
      </c>
      <c r="N9" s="64">
        <v>48</v>
      </c>
      <c r="O9" s="63">
        <f t="shared" si="2"/>
        <v>0</v>
      </c>
      <c r="P9" s="63">
        <f t="shared" si="0"/>
        <v>48</v>
      </c>
      <c r="Q9" s="63">
        <f t="shared" si="1"/>
        <v>100</v>
      </c>
    </row>
    <row r="10" spans="1:17" ht="15.75">
      <c r="A10" s="72" t="s">
        <v>26</v>
      </c>
      <c r="B10" s="73"/>
      <c r="C10" s="73"/>
      <c r="D10" s="73">
        <v>3</v>
      </c>
      <c r="E10" s="73">
        <v>3</v>
      </c>
      <c r="F10" s="73">
        <v>6</v>
      </c>
      <c r="G10" s="73">
        <v>11</v>
      </c>
      <c r="H10" s="73">
        <v>19</v>
      </c>
      <c r="I10" s="73">
        <v>9</v>
      </c>
      <c r="J10" s="73">
        <v>7</v>
      </c>
      <c r="K10" s="73">
        <v>1</v>
      </c>
      <c r="L10" s="73"/>
      <c r="M10" s="73">
        <v>59</v>
      </c>
      <c r="N10" s="64">
        <v>65</v>
      </c>
      <c r="O10" s="63">
        <f t="shared" si="2"/>
        <v>6</v>
      </c>
      <c r="P10" s="63">
        <f t="shared" si="0"/>
        <v>59</v>
      </c>
      <c r="Q10" s="63">
        <f t="shared" si="1"/>
        <v>90.769230769230774</v>
      </c>
    </row>
    <row r="11" spans="1:17" ht="15.75">
      <c r="A11" s="72" t="s">
        <v>23</v>
      </c>
      <c r="B11" s="73"/>
      <c r="C11" s="73"/>
      <c r="D11" s="73">
        <v>9</v>
      </c>
      <c r="E11" s="73">
        <v>36</v>
      </c>
      <c r="F11" s="73">
        <v>24</v>
      </c>
      <c r="G11" s="73">
        <v>28</v>
      </c>
      <c r="H11" s="73">
        <v>5</v>
      </c>
      <c r="I11" s="73">
        <v>1</v>
      </c>
      <c r="J11" s="73"/>
      <c r="K11" s="73"/>
      <c r="L11" s="73"/>
      <c r="M11" s="73">
        <v>103</v>
      </c>
      <c r="N11" s="64">
        <v>112</v>
      </c>
      <c r="O11" s="63">
        <f t="shared" si="2"/>
        <v>9</v>
      </c>
      <c r="P11" s="63">
        <f t="shared" si="0"/>
        <v>103</v>
      </c>
      <c r="Q11" s="63">
        <f t="shared" si="1"/>
        <v>91.964285714285708</v>
      </c>
    </row>
    <row r="12" spans="1:17" ht="15.75">
      <c r="A12" s="72" t="s">
        <v>24</v>
      </c>
      <c r="B12" s="73"/>
      <c r="C12" s="73">
        <v>1</v>
      </c>
      <c r="D12" s="73">
        <v>11</v>
      </c>
      <c r="E12" s="73">
        <v>9</v>
      </c>
      <c r="F12" s="73">
        <v>26</v>
      </c>
      <c r="G12" s="73">
        <v>18</v>
      </c>
      <c r="H12" s="73">
        <v>3</v>
      </c>
      <c r="I12" s="73"/>
      <c r="J12" s="73"/>
      <c r="K12" s="73"/>
      <c r="L12" s="73"/>
      <c r="M12" s="73">
        <v>68</v>
      </c>
      <c r="N12" s="64">
        <v>72</v>
      </c>
      <c r="O12" s="63">
        <f t="shared" si="2"/>
        <v>4</v>
      </c>
      <c r="P12" s="63">
        <f t="shared" si="0"/>
        <v>68</v>
      </c>
      <c r="Q12" s="63">
        <f t="shared" si="1"/>
        <v>94.444444444444443</v>
      </c>
    </row>
    <row r="13" spans="1:17" ht="15.75">
      <c r="A13" s="72" t="s">
        <v>22</v>
      </c>
      <c r="B13" s="73"/>
      <c r="C13" s="73">
        <v>2</v>
      </c>
      <c r="D13" s="73">
        <v>8</v>
      </c>
      <c r="E13" s="73">
        <v>17</v>
      </c>
      <c r="F13" s="73">
        <v>7</v>
      </c>
      <c r="G13" s="73">
        <v>6</v>
      </c>
      <c r="H13" s="73">
        <v>2</v>
      </c>
      <c r="I13" s="73">
        <v>4</v>
      </c>
      <c r="J13" s="73"/>
      <c r="K13" s="73"/>
      <c r="L13" s="73"/>
      <c r="M13" s="73">
        <v>46</v>
      </c>
      <c r="N13" s="64">
        <v>51</v>
      </c>
      <c r="O13" s="63">
        <f t="shared" si="2"/>
        <v>5</v>
      </c>
      <c r="P13" s="63">
        <f t="shared" si="0"/>
        <v>46</v>
      </c>
      <c r="Q13" s="63">
        <f t="shared" si="1"/>
        <v>90.196078431372555</v>
      </c>
    </row>
    <row r="14" spans="1:17" ht="15.75">
      <c r="A14" s="74" t="s">
        <v>217</v>
      </c>
      <c r="B14" s="75"/>
      <c r="C14" s="75">
        <v>3</v>
      </c>
      <c r="D14" s="75">
        <v>32</v>
      </c>
      <c r="E14" s="75">
        <v>66</v>
      </c>
      <c r="F14" s="75">
        <v>79</v>
      </c>
      <c r="G14" s="75">
        <v>87</v>
      </c>
      <c r="H14" s="75">
        <v>95</v>
      </c>
      <c r="I14" s="75">
        <v>135</v>
      </c>
      <c r="J14" s="75">
        <v>158</v>
      </c>
      <c r="K14" s="75">
        <v>28</v>
      </c>
      <c r="L14" s="75">
        <v>1</v>
      </c>
      <c r="M14" s="75">
        <v>684</v>
      </c>
      <c r="N14" s="76">
        <v>712</v>
      </c>
      <c r="O14" s="63">
        <f t="shared" si="2"/>
        <v>28</v>
      </c>
      <c r="P14" s="63">
        <f>N14-O14</f>
        <v>684</v>
      </c>
      <c r="Q14" s="63">
        <f>100*M14/N14</f>
        <v>96.067415730337075</v>
      </c>
    </row>
    <row r="15" spans="1:17" ht="15.75">
      <c r="A15" s="71" t="s">
        <v>117</v>
      </c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3"/>
      <c r="Q15" s="63"/>
    </row>
    <row r="16" spans="1:17" ht="15.75">
      <c r="A16" s="72" t="s">
        <v>31</v>
      </c>
      <c r="B16" s="73"/>
      <c r="C16" s="73"/>
      <c r="D16" s="73"/>
      <c r="E16" s="73">
        <v>4</v>
      </c>
      <c r="F16" s="73">
        <v>25</v>
      </c>
      <c r="G16" s="73">
        <v>71</v>
      </c>
      <c r="H16" s="73">
        <v>91</v>
      </c>
      <c r="I16" s="73">
        <v>90</v>
      </c>
      <c r="J16" s="73">
        <v>13</v>
      </c>
      <c r="K16" s="73"/>
      <c r="L16" s="73"/>
      <c r="M16" s="73">
        <v>294</v>
      </c>
      <c r="N16" s="64">
        <v>295</v>
      </c>
      <c r="O16" s="63">
        <f t="shared" si="2"/>
        <v>1</v>
      </c>
      <c r="P16" s="63">
        <f t="shared" ref="P16:P51" si="3">N16-O16</f>
        <v>294</v>
      </c>
      <c r="Q16" s="63">
        <f>100*M16/N16</f>
        <v>99.66101694915254</v>
      </c>
    </row>
    <row r="17" spans="1:17" ht="15.75">
      <c r="A17" s="72" t="s">
        <v>209</v>
      </c>
      <c r="B17" s="73"/>
      <c r="C17" s="73"/>
      <c r="D17" s="73">
        <v>1</v>
      </c>
      <c r="E17" s="73"/>
      <c r="F17" s="73">
        <v>3</v>
      </c>
      <c r="G17" s="73">
        <v>12</v>
      </c>
      <c r="H17" s="73">
        <v>28</v>
      </c>
      <c r="I17" s="73">
        <v>25</v>
      </c>
      <c r="J17" s="73">
        <v>6</v>
      </c>
      <c r="K17" s="73"/>
      <c r="L17" s="73"/>
      <c r="M17" s="73">
        <v>75</v>
      </c>
      <c r="N17" s="64">
        <v>75</v>
      </c>
      <c r="O17" s="63">
        <f t="shared" si="2"/>
        <v>0</v>
      </c>
      <c r="P17" s="63">
        <f t="shared" si="3"/>
        <v>75</v>
      </c>
      <c r="Q17" s="63">
        <f t="shared" ref="Q17:Q51" si="4">100*M17/N17</f>
        <v>100</v>
      </c>
    </row>
    <row r="18" spans="1:17" ht="15.75">
      <c r="A18" s="72" t="s">
        <v>36</v>
      </c>
      <c r="B18" s="73"/>
      <c r="C18" s="73"/>
      <c r="D18" s="73">
        <v>1</v>
      </c>
      <c r="E18" s="73">
        <v>2</v>
      </c>
      <c r="F18" s="73">
        <v>13</v>
      </c>
      <c r="G18" s="73">
        <v>33</v>
      </c>
      <c r="H18" s="73">
        <v>43</v>
      </c>
      <c r="I18" s="73">
        <v>39</v>
      </c>
      <c r="J18" s="73">
        <v>16</v>
      </c>
      <c r="K18" s="73">
        <v>1</v>
      </c>
      <c r="L18" s="73"/>
      <c r="M18" s="73">
        <v>148</v>
      </c>
      <c r="N18" s="64">
        <v>151</v>
      </c>
      <c r="O18" s="63">
        <f t="shared" si="2"/>
        <v>3</v>
      </c>
      <c r="P18" s="63">
        <f t="shared" si="3"/>
        <v>148</v>
      </c>
      <c r="Q18" s="63">
        <f t="shared" si="4"/>
        <v>98.013245033112582</v>
      </c>
    </row>
    <row r="19" spans="1:17" ht="15.75">
      <c r="A19" s="72" t="s">
        <v>218</v>
      </c>
      <c r="B19" s="73"/>
      <c r="C19" s="73"/>
      <c r="D19" s="73"/>
      <c r="E19" s="73"/>
      <c r="F19" s="73"/>
      <c r="G19" s="73"/>
      <c r="H19" s="73"/>
      <c r="I19" s="73">
        <v>13</v>
      </c>
      <c r="J19" s="73">
        <v>15</v>
      </c>
      <c r="K19" s="73">
        <v>1</v>
      </c>
      <c r="L19" s="73"/>
      <c r="M19" s="73">
        <v>29</v>
      </c>
      <c r="N19" s="64">
        <v>29</v>
      </c>
      <c r="O19" s="63">
        <f t="shared" si="2"/>
        <v>0</v>
      </c>
      <c r="P19" s="63">
        <f t="shared" si="3"/>
        <v>29</v>
      </c>
      <c r="Q19" s="63">
        <f t="shared" si="4"/>
        <v>100</v>
      </c>
    </row>
    <row r="20" spans="1:17" ht="15.75">
      <c r="A20" s="72" t="s">
        <v>118</v>
      </c>
      <c r="B20" s="73"/>
      <c r="C20" s="73"/>
      <c r="D20" s="73"/>
      <c r="E20" s="73">
        <v>3</v>
      </c>
      <c r="F20" s="73">
        <v>10</v>
      </c>
      <c r="G20" s="73">
        <v>14</v>
      </c>
      <c r="H20" s="73">
        <v>10</v>
      </c>
      <c r="I20" s="73">
        <v>9</v>
      </c>
      <c r="J20" s="73">
        <v>2</v>
      </c>
      <c r="K20" s="73">
        <v>1</v>
      </c>
      <c r="L20" s="73"/>
      <c r="M20" s="73">
        <v>49</v>
      </c>
      <c r="N20" s="64">
        <v>49</v>
      </c>
      <c r="O20" s="63">
        <f t="shared" si="2"/>
        <v>0</v>
      </c>
      <c r="P20" s="63">
        <f t="shared" si="3"/>
        <v>49</v>
      </c>
      <c r="Q20" s="63">
        <f t="shared" si="4"/>
        <v>100</v>
      </c>
    </row>
    <row r="21" spans="1:17" ht="15.75">
      <c r="A21" s="72" t="s">
        <v>30</v>
      </c>
      <c r="B21" s="73"/>
      <c r="C21" s="73"/>
      <c r="D21" s="73"/>
      <c r="E21" s="73"/>
      <c r="F21" s="73">
        <v>1</v>
      </c>
      <c r="G21" s="73">
        <v>14</v>
      </c>
      <c r="H21" s="73">
        <v>39</v>
      </c>
      <c r="I21" s="73">
        <v>31</v>
      </c>
      <c r="J21" s="73">
        <v>20</v>
      </c>
      <c r="K21" s="73">
        <v>3</v>
      </c>
      <c r="L21" s="73"/>
      <c r="M21" s="73">
        <v>108</v>
      </c>
      <c r="N21" s="64">
        <v>108</v>
      </c>
      <c r="O21" s="63">
        <f t="shared" si="2"/>
        <v>0</v>
      </c>
      <c r="P21" s="63">
        <f t="shared" si="3"/>
        <v>108</v>
      </c>
      <c r="Q21" s="63">
        <f t="shared" si="4"/>
        <v>100</v>
      </c>
    </row>
    <row r="22" spans="1:17" ht="15.75">
      <c r="A22" s="72" t="s">
        <v>25</v>
      </c>
      <c r="B22" s="73"/>
      <c r="C22" s="73"/>
      <c r="D22" s="73"/>
      <c r="E22" s="73"/>
      <c r="F22" s="73">
        <v>2</v>
      </c>
      <c r="G22" s="73">
        <v>7</v>
      </c>
      <c r="H22" s="73">
        <v>16</v>
      </c>
      <c r="I22" s="73">
        <v>8</v>
      </c>
      <c r="J22" s="73">
        <v>2</v>
      </c>
      <c r="K22" s="73"/>
      <c r="L22" s="73"/>
      <c r="M22" s="73">
        <v>35</v>
      </c>
      <c r="N22" s="64">
        <v>35</v>
      </c>
      <c r="O22" s="63">
        <f t="shared" si="2"/>
        <v>0</v>
      </c>
      <c r="P22" s="63">
        <f t="shared" si="3"/>
        <v>35</v>
      </c>
      <c r="Q22" s="63">
        <f t="shared" si="4"/>
        <v>100</v>
      </c>
    </row>
    <row r="23" spans="1:17" ht="15.75">
      <c r="A23" s="72" t="s">
        <v>219</v>
      </c>
      <c r="B23" s="73">
        <v>1</v>
      </c>
      <c r="C23" s="73">
        <v>1</v>
      </c>
      <c r="D23" s="73">
        <v>4</v>
      </c>
      <c r="E23" s="73">
        <v>3</v>
      </c>
      <c r="F23" s="73">
        <v>6</v>
      </c>
      <c r="G23" s="73">
        <v>8</v>
      </c>
      <c r="H23" s="73">
        <v>7</v>
      </c>
      <c r="I23" s="73">
        <v>1</v>
      </c>
      <c r="J23" s="73">
        <v>1</v>
      </c>
      <c r="K23" s="73"/>
      <c r="L23" s="73"/>
      <c r="M23" s="73">
        <v>32</v>
      </c>
      <c r="N23" s="64">
        <v>33</v>
      </c>
      <c r="O23" s="63">
        <f t="shared" si="2"/>
        <v>1</v>
      </c>
      <c r="P23" s="63">
        <f t="shared" si="3"/>
        <v>32</v>
      </c>
      <c r="Q23" s="63">
        <f t="shared" si="4"/>
        <v>96.969696969696969</v>
      </c>
    </row>
    <row r="24" spans="1:17" ht="15.75">
      <c r="A24" s="72" t="s">
        <v>32</v>
      </c>
      <c r="B24" s="73"/>
      <c r="C24" s="73">
        <v>1</v>
      </c>
      <c r="D24" s="73">
        <v>2</v>
      </c>
      <c r="E24" s="73">
        <v>2</v>
      </c>
      <c r="F24" s="73">
        <v>6</v>
      </c>
      <c r="G24" s="73">
        <v>6</v>
      </c>
      <c r="H24" s="73">
        <v>5</v>
      </c>
      <c r="I24" s="73">
        <v>4</v>
      </c>
      <c r="J24" s="73">
        <v>4</v>
      </c>
      <c r="K24" s="73"/>
      <c r="L24" s="73"/>
      <c r="M24" s="73">
        <v>30</v>
      </c>
      <c r="N24" s="64">
        <v>30</v>
      </c>
      <c r="O24" s="63">
        <f t="shared" si="2"/>
        <v>0</v>
      </c>
      <c r="P24" s="63">
        <f t="shared" si="3"/>
        <v>30</v>
      </c>
      <c r="Q24" s="63">
        <f t="shared" si="4"/>
        <v>100</v>
      </c>
    </row>
    <row r="25" spans="1:17" ht="15.75">
      <c r="A25" s="72" t="s">
        <v>35</v>
      </c>
      <c r="B25" s="73"/>
      <c r="C25" s="73"/>
      <c r="D25" s="73"/>
      <c r="E25" s="73"/>
      <c r="F25" s="73"/>
      <c r="G25" s="73">
        <v>7</v>
      </c>
      <c r="H25" s="73">
        <v>16</v>
      </c>
      <c r="I25" s="73">
        <v>28</v>
      </c>
      <c r="J25" s="73">
        <v>14</v>
      </c>
      <c r="K25" s="73"/>
      <c r="L25" s="73"/>
      <c r="M25" s="73">
        <v>65</v>
      </c>
      <c r="N25" s="64">
        <v>67</v>
      </c>
      <c r="O25" s="63">
        <f t="shared" si="2"/>
        <v>2</v>
      </c>
      <c r="P25" s="63">
        <f t="shared" si="3"/>
        <v>65</v>
      </c>
      <c r="Q25" s="63">
        <f t="shared" si="4"/>
        <v>97.014925373134332</v>
      </c>
    </row>
    <row r="26" spans="1:17" ht="15.75">
      <c r="A26" s="72" t="s">
        <v>34</v>
      </c>
      <c r="B26" s="73"/>
      <c r="C26" s="73"/>
      <c r="D26" s="73"/>
      <c r="E26" s="73"/>
      <c r="F26" s="73"/>
      <c r="G26" s="73">
        <v>15</v>
      </c>
      <c r="H26" s="73">
        <v>42</v>
      </c>
      <c r="I26" s="73">
        <v>35</v>
      </c>
      <c r="J26" s="73">
        <v>14</v>
      </c>
      <c r="K26" s="73">
        <v>1</v>
      </c>
      <c r="L26" s="73"/>
      <c r="M26" s="73">
        <v>107</v>
      </c>
      <c r="N26" s="64">
        <v>107</v>
      </c>
      <c r="O26" s="63">
        <f t="shared" si="2"/>
        <v>0</v>
      </c>
      <c r="P26" s="63">
        <f t="shared" si="3"/>
        <v>107</v>
      </c>
      <c r="Q26" s="63">
        <f t="shared" si="4"/>
        <v>100</v>
      </c>
    </row>
    <row r="27" spans="1:17" ht="15.75">
      <c r="A27" s="72" t="s">
        <v>100</v>
      </c>
      <c r="B27" s="73"/>
      <c r="C27" s="73"/>
      <c r="D27" s="73"/>
      <c r="E27" s="73"/>
      <c r="F27" s="73"/>
      <c r="G27" s="73">
        <v>1</v>
      </c>
      <c r="H27" s="73">
        <v>23</v>
      </c>
      <c r="I27" s="73">
        <v>68</v>
      </c>
      <c r="J27" s="73">
        <v>42</v>
      </c>
      <c r="K27" s="73">
        <v>6</v>
      </c>
      <c r="L27" s="73"/>
      <c r="M27" s="73">
        <v>140</v>
      </c>
      <c r="N27" s="64">
        <v>140</v>
      </c>
      <c r="O27" s="63">
        <f t="shared" si="2"/>
        <v>0</v>
      </c>
      <c r="P27" s="63">
        <f t="shared" si="3"/>
        <v>140</v>
      </c>
      <c r="Q27" s="63">
        <f t="shared" si="4"/>
        <v>100</v>
      </c>
    </row>
    <row r="28" spans="1:17" ht="15.75">
      <c r="A28" s="72" t="s">
        <v>101</v>
      </c>
      <c r="B28" s="73"/>
      <c r="C28" s="73"/>
      <c r="D28" s="73"/>
      <c r="E28" s="73"/>
      <c r="F28" s="73"/>
      <c r="G28" s="73"/>
      <c r="H28" s="73">
        <v>1</v>
      </c>
      <c r="I28" s="73">
        <v>18</v>
      </c>
      <c r="J28" s="73">
        <v>19</v>
      </c>
      <c r="K28" s="73"/>
      <c r="L28" s="73"/>
      <c r="M28" s="73">
        <v>38</v>
      </c>
      <c r="N28" s="64">
        <v>38</v>
      </c>
      <c r="O28" s="63">
        <f t="shared" si="2"/>
        <v>0</v>
      </c>
      <c r="P28" s="63">
        <f t="shared" si="3"/>
        <v>38</v>
      </c>
      <c r="Q28" s="63">
        <f t="shared" si="4"/>
        <v>100</v>
      </c>
    </row>
    <row r="29" spans="1:17" ht="15.75">
      <c r="A29" s="72" t="s">
        <v>108</v>
      </c>
      <c r="B29" s="73"/>
      <c r="C29" s="73"/>
      <c r="D29" s="73"/>
      <c r="E29" s="73"/>
      <c r="F29" s="73">
        <v>7</v>
      </c>
      <c r="G29" s="73">
        <v>11</v>
      </c>
      <c r="H29" s="73">
        <v>18</v>
      </c>
      <c r="I29" s="73">
        <v>7</v>
      </c>
      <c r="J29" s="73">
        <v>5</v>
      </c>
      <c r="K29" s="73"/>
      <c r="L29" s="73"/>
      <c r="M29" s="73">
        <v>48</v>
      </c>
      <c r="N29" s="64">
        <v>49</v>
      </c>
      <c r="O29" s="63">
        <f t="shared" si="2"/>
        <v>1</v>
      </c>
      <c r="P29" s="63">
        <f t="shared" si="3"/>
        <v>48</v>
      </c>
      <c r="Q29" s="63">
        <f t="shared" si="4"/>
        <v>97.959183673469383</v>
      </c>
    </row>
    <row r="30" spans="1:17" ht="15.75">
      <c r="A30" s="72" t="s">
        <v>176</v>
      </c>
      <c r="B30" s="73"/>
      <c r="C30" s="73"/>
      <c r="D30" s="73"/>
      <c r="E30" s="73">
        <v>7</v>
      </c>
      <c r="F30" s="73">
        <v>7</v>
      </c>
      <c r="G30" s="73">
        <v>16</v>
      </c>
      <c r="H30" s="73">
        <v>10</v>
      </c>
      <c r="I30" s="73">
        <v>5</v>
      </c>
      <c r="J30" s="73">
        <v>1</v>
      </c>
      <c r="K30" s="73"/>
      <c r="L30" s="73"/>
      <c r="M30" s="73">
        <v>46</v>
      </c>
      <c r="N30" s="64">
        <v>49</v>
      </c>
      <c r="O30" s="63">
        <f t="shared" si="2"/>
        <v>3</v>
      </c>
      <c r="P30" s="63">
        <f t="shared" si="3"/>
        <v>46</v>
      </c>
      <c r="Q30" s="63">
        <f t="shared" si="4"/>
        <v>93.877551020408163</v>
      </c>
    </row>
    <row r="31" spans="1:17" ht="15.75">
      <c r="A31" s="74" t="s">
        <v>177</v>
      </c>
      <c r="B31" s="75">
        <v>1</v>
      </c>
      <c r="C31" s="75">
        <v>2</v>
      </c>
      <c r="D31" s="75">
        <v>8</v>
      </c>
      <c r="E31" s="75">
        <v>21</v>
      </c>
      <c r="F31" s="75">
        <v>80</v>
      </c>
      <c r="G31" s="75">
        <v>215</v>
      </c>
      <c r="H31" s="75">
        <v>349</v>
      </c>
      <c r="I31" s="75">
        <v>381</v>
      </c>
      <c r="J31" s="75">
        <v>174</v>
      </c>
      <c r="K31" s="75">
        <v>13</v>
      </c>
      <c r="L31" s="75"/>
      <c r="M31" s="75">
        <v>1244</v>
      </c>
      <c r="N31" s="76">
        <v>1255</v>
      </c>
      <c r="O31" s="63">
        <f t="shared" si="2"/>
        <v>11</v>
      </c>
      <c r="P31" s="63">
        <f t="shared" si="3"/>
        <v>1244</v>
      </c>
      <c r="Q31" s="63">
        <f t="shared" si="4"/>
        <v>99.123505976095615</v>
      </c>
    </row>
    <row r="32" spans="1:17" ht="15.75">
      <c r="A32" s="77" t="s">
        <v>178</v>
      </c>
      <c r="B32" s="78">
        <v>1</v>
      </c>
      <c r="C32" s="78">
        <v>5</v>
      </c>
      <c r="D32" s="78">
        <v>40</v>
      </c>
      <c r="E32" s="78">
        <v>87</v>
      </c>
      <c r="F32" s="78">
        <v>159</v>
      </c>
      <c r="G32" s="78">
        <v>302</v>
      </c>
      <c r="H32" s="78">
        <v>444</v>
      </c>
      <c r="I32" s="78">
        <v>516</v>
      </c>
      <c r="J32" s="78">
        <v>332</v>
      </c>
      <c r="K32" s="78">
        <v>41</v>
      </c>
      <c r="L32" s="78">
        <v>1</v>
      </c>
      <c r="M32" s="78">
        <v>1928</v>
      </c>
      <c r="N32" s="65">
        <v>1967</v>
      </c>
      <c r="O32" s="63">
        <f t="shared" si="2"/>
        <v>39</v>
      </c>
      <c r="P32" s="63">
        <f t="shared" si="3"/>
        <v>1928</v>
      </c>
      <c r="Q32" s="63">
        <f t="shared" si="4"/>
        <v>98.017285205897309</v>
      </c>
    </row>
    <row r="33" spans="1:17" s="87" customFormat="1" ht="15.75">
      <c r="A33" s="83"/>
      <c r="B33" s="84"/>
      <c r="C33" s="84"/>
      <c r="D33" s="84"/>
      <c r="E33" s="85"/>
      <c r="F33" s="85"/>
      <c r="G33" s="85"/>
      <c r="H33" s="85"/>
      <c r="I33" s="85"/>
      <c r="J33" s="85"/>
      <c r="K33" s="85"/>
      <c r="L33" s="85"/>
      <c r="M33" s="85"/>
      <c r="N33" s="86"/>
      <c r="P33" s="63"/>
      <c r="Q33" s="63"/>
    </row>
    <row r="34" spans="1:17" ht="15.75">
      <c r="A34" s="79" t="s">
        <v>220</v>
      </c>
      <c r="E34" s="80" t="s">
        <v>15</v>
      </c>
      <c r="F34" s="80" t="s">
        <v>16</v>
      </c>
      <c r="G34" s="80" t="s">
        <v>17</v>
      </c>
      <c r="H34" s="80" t="s">
        <v>12</v>
      </c>
      <c r="I34" s="80" t="s">
        <v>13</v>
      </c>
      <c r="J34" s="80" t="s">
        <v>14</v>
      </c>
      <c r="K34" s="80" t="s">
        <v>11</v>
      </c>
      <c r="L34" s="80"/>
      <c r="M34" s="80"/>
      <c r="N34" s="64"/>
      <c r="O34" s="63"/>
      <c r="Q34" s="63"/>
    </row>
    <row r="35" spans="1:17" ht="15.75">
      <c r="A35" s="3" t="s">
        <v>117</v>
      </c>
      <c r="E35" s="3"/>
      <c r="F35" s="3"/>
      <c r="G35" s="3"/>
      <c r="H35" s="3"/>
      <c r="I35" s="3"/>
      <c r="J35" s="3"/>
      <c r="K35" s="3"/>
      <c r="L35" s="3"/>
      <c r="M35" s="3"/>
      <c r="N35" s="64"/>
      <c r="O35" s="63"/>
      <c r="Q35" s="63"/>
    </row>
    <row r="36" spans="1:17" ht="15.75">
      <c r="A36" s="4" t="s">
        <v>45</v>
      </c>
      <c r="E36" s="4"/>
      <c r="F36" s="4">
        <v>2</v>
      </c>
      <c r="G36" s="4">
        <v>4</v>
      </c>
      <c r="H36" s="4">
        <v>4</v>
      </c>
      <c r="I36" s="4">
        <v>11</v>
      </c>
      <c r="J36" s="4"/>
      <c r="K36" s="4"/>
      <c r="L36" s="4"/>
      <c r="M36" s="4">
        <v>21</v>
      </c>
      <c r="N36" s="64">
        <v>21</v>
      </c>
      <c r="O36" s="63">
        <f t="shared" si="2"/>
        <v>0</v>
      </c>
      <c r="P36" s="63">
        <f t="shared" si="3"/>
        <v>21</v>
      </c>
      <c r="Q36" s="63">
        <f t="shared" si="4"/>
        <v>100</v>
      </c>
    </row>
    <row r="37" spans="1:17" ht="15.75">
      <c r="A37" s="4" t="s">
        <v>109</v>
      </c>
      <c r="E37" s="4">
        <v>1</v>
      </c>
      <c r="F37" s="4">
        <v>9</v>
      </c>
      <c r="G37" s="4">
        <v>13</v>
      </c>
      <c r="H37" s="4">
        <v>13</v>
      </c>
      <c r="I37" s="4">
        <v>2</v>
      </c>
      <c r="J37" s="4"/>
      <c r="K37" s="4"/>
      <c r="L37" s="4"/>
      <c r="M37" s="4">
        <v>38</v>
      </c>
      <c r="N37" s="64">
        <v>39</v>
      </c>
      <c r="O37" s="63">
        <f t="shared" si="2"/>
        <v>1</v>
      </c>
      <c r="P37" s="63">
        <f t="shared" si="3"/>
        <v>38</v>
      </c>
      <c r="Q37" s="63">
        <f t="shared" si="4"/>
        <v>97.435897435897431</v>
      </c>
    </row>
    <row r="38" spans="1:17" ht="15.75">
      <c r="A38" s="4" t="s">
        <v>179</v>
      </c>
      <c r="E38" s="4">
        <v>1</v>
      </c>
      <c r="F38" s="4">
        <v>2</v>
      </c>
      <c r="G38" s="4">
        <v>3</v>
      </c>
      <c r="H38" s="4">
        <v>2</v>
      </c>
      <c r="I38" s="4">
        <v>1</v>
      </c>
      <c r="J38" s="4">
        <v>1</v>
      </c>
      <c r="K38" s="4"/>
      <c r="L38" s="4"/>
      <c r="M38" s="4">
        <v>10</v>
      </c>
      <c r="N38" s="64">
        <v>11</v>
      </c>
      <c r="O38" s="63">
        <f t="shared" si="2"/>
        <v>1</v>
      </c>
      <c r="P38" s="63">
        <f t="shared" si="3"/>
        <v>10</v>
      </c>
      <c r="Q38" s="63">
        <f t="shared" si="4"/>
        <v>90.909090909090907</v>
      </c>
    </row>
    <row r="39" spans="1:17" ht="15.75">
      <c r="A39" s="4" t="s">
        <v>41</v>
      </c>
      <c r="E39" s="4"/>
      <c r="F39" s="4"/>
      <c r="G39" s="4"/>
      <c r="H39" s="4">
        <v>4</v>
      </c>
      <c r="I39" s="4">
        <v>15</v>
      </c>
      <c r="J39" s="4">
        <v>16</v>
      </c>
      <c r="K39" s="4">
        <v>5</v>
      </c>
      <c r="L39" s="4"/>
      <c r="M39" s="4">
        <v>40</v>
      </c>
      <c r="N39" s="64">
        <v>40</v>
      </c>
      <c r="O39" s="63">
        <f t="shared" si="2"/>
        <v>0</v>
      </c>
      <c r="P39" s="63">
        <f t="shared" si="3"/>
        <v>40</v>
      </c>
      <c r="Q39" s="63">
        <f t="shared" si="4"/>
        <v>100</v>
      </c>
    </row>
    <row r="40" spans="1:17" ht="15.75">
      <c r="A40" s="4" t="s">
        <v>211</v>
      </c>
      <c r="E40" s="4"/>
      <c r="F40" s="4"/>
      <c r="G40" s="4">
        <v>1</v>
      </c>
      <c r="H40" s="4">
        <v>5</v>
      </c>
      <c r="I40" s="4">
        <v>9</v>
      </c>
      <c r="J40" s="4">
        <v>13</v>
      </c>
      <c r="K40" s="4">
        <v>1</v>
      </c>
      <c r="L40" s="4"/>
      <c r="M40" s="4">
        <v>29</v>
      </c>
      <c r="N40" s="64">
        <v>29</v>
      </c>
      <c r="O40" s="63">
        <f t="shared" si="2"/>
        <v>0</v>
      </c>
      <c r="P40" s="63">
        <f t="shared" si="3"/>
        <v>29</v>
      </c>
      <c r="Q40" s="63">
        <f t="shared" si="4"/>
        <v>100</v>
      </c>
    </row>
    <row r="41" spans="1:17" ht="15.75">
      <c r="A41" s="4" t="s">
        <v>203</v>
      </c>
      <c r="E41" s="4"/>
      <c r="F41" s="4"/>
      <c r="G41" s="4">
        <v>4</v>
      </c>
      <c r="H41" s="4">
        <v>13</v>
      </c>
      <c r="I41" s="4">
        <v>18</v>
      </c>
      <c r="J41" s="4"/>
      <c r="K41" s="4"/>
      <c r="L41" s="4"/>
      <c r="M41" s="4">
        <v>35</v>
      </c>
      <c r="N41" s="64">
        <v>35</v>
      </c>
      <c r="O41" s="63">
        <f t="shared" si="2"/>
        <v>0</v>
      </c>
      <c r="P41" s="63">
        <f t="shared" si="3"/>
        <v>35</v>
      </c>
      <c r="Q41" s="63">
        <f t="shared" si="4"/>
        <v>100</v>
      </c>
    </row>
    <row r="42" spans="1:17" ht="15.75">
      <c r="A42" s="4" t="s">
        <v>38</v>
      </c>
      <c r="E42" s="4"/>
      <c r="F42" s="4"/>
      <c r="G42" s="4"/>
      <c r="H42" s="4">
        <v>2</v>
      </c>
      <c r="I42" s="4">
        <v>15</v>
      </c>
      <c r="J42" s="4">
        <v>17</v>
      </c>
      <c r="K42" s="4">
        <v>2</v>
      </c>
      <c r="L42" s="4"/>
      <c r="M42" s="4">
        <v>36</v>
      </c>
      <c r="N42" s="64">
        <v>38</v>
      </c>
      <c r="O42" s="63">
        <f t="shared" si="2"/>
        <v>2</v>
      </c>
      <c r="P42" s="63">
        <f t="shared" si="3"/>
        <v>36</v>
      </c>
      <c r="Q42" s="63">
        <f t="shared" si="4"/>
        <v>94.736842105263165</v>
      </c>
    </row>
    <row r="43" spans="1:17" ht="15.75">
      <c r="A43" s="4" t="s">
        <v>39</v>
      </c>
      <c r="E43" s="4"/>
      <c r="F43" s="4"/>
      <c r="G43" s="4">
        <v>3</v>
      </c>
      <c r="H43" s="4">
        <v>4</v>
      </c>
      <c r="I43" s="4">
        <v>4</v>
      </c>
      <c r="J43" s="4">
        <v>1</v>
      </c>
      <c r="K43" s="4"/>
      <c r="L43" s="4"/>
      <c r="M43" s="4">
        <v>12</v>
      </c>
      <c r="N43" s="64">
        <v>12</v>
      </c>
      <c r="O43" s="63">
        <f t="shared" si="2"/>
        <v>0</v>
      </c>
      <c r="P43" s="63">
        <f t="shared" si="3"/>
        <v>12</v>
      </c>
      <c r="Q43" s="63">
        <f t="shared" si="4"/>
        <v>100</v>
      </c>
    </row>
    <row r="44" spans="1:17" ht="15.75">
      <c r="A44" s="4" t="s">
        <v>44</v>
      </c>
      <c r="E44" s="4"/>
      <c r="F44" s="4"/>
      <c r="G44" s="4">
        <v>4</v>
      </c>
      <c r="H44" s="4">
        <v>6</v>
      </c>
      <c r="I44" s="4">
        <v>12</v>
      </c>
      <c r="J44" s="4">
        <v>3</v>
      </c>
      <c r="K44" s="4"/>
      <c r="L44" s="4"/>
      <c r="M44" s="4">
        <v>25</v>
      </c>
      <c r="N44" s="64">
        <v>25</v>
      </c>
      <c r="O44" s="63">
        <f t="shared" si="2"/>
        <v>0</v>
      </c>
      <c r="P44" s="63">
        <f t="shared" si="3"/>
        <v>25</v>
      </c>
      <c r="Q44" s="63">
        <f t="shared" si="4"/>
        <v>100</v>
      </c>
    </row>
    <row r="45" spans="1:17" ht="15.75">
      <c r="A45" s="4" t="s">
        <v>180</v>
      </c>
      <c r="E45" s="4"/>
      <c r="F45" s="4"/>
      <c r="G45" s="4">
        <v>1</v>
      </c>
      <c r="H45" s="4">
        <v>9</v>
      </c>
      <c r="I45" s="4">
        <v>5</v>
      </c>
      <c r="J45" s="4"/>
      <c r="K45" s="4"/>
      <c r="L45" s="4"/>
      <c r="M45" s="4">
        <v>15</v>
      </c>
      <c r="N45" s="64">
        <v>15</v>
      </c>
      <c r="O45" s="63">
        <f t="shared" si="2"/>
        <v>0</v>
      </c>
      <c r="P45" s="63">
        <f t="shared" si="3"/>
        <v>15</v>
      </c>
      <c r="Q45" s="63">
        <f t="shared" si="4"/>
        <v>100</v>
      </c>
    </row>
    <row r="46" spans="1:17" ht="15.75">
      <c r="A46" s="4" t="s">
        <v>204</v>
      </c>
      <c r="E46" s="4"/>
      <c r="F46" s="4"/>
      <c r="G46" s="4"/>
      <c r="H46" s="4">
        <v>4</v>
      </c>
      <c r="I46" s="4">
        <v>13</v>
      </c>
      <c r="J46" s="4">
        <v>8</v>
      </c>
      <c r="K46" s="4">
        <v>1</v>
      </c>
      <c r="L46" s="4"/>
      <c r="M46" s="4">
        <v>26</v>
      </c>
      <c r="N46" s="64">
        <v>26</v>
      </c>
      <c r="O46" s="63">
        <f t="shared" si="2"/>
        <v>0</v>
      </c>
      <c r="P46" s="63">
        <f t="shared" si="3"/>
        <v>26</v>
      </c>
      <c r="Q46" s="63">
        <f t="shared" si="4"/>
        <v>100</v>
      </c>
    </row>
    <row r="47" spans="1:17" ht="15.75">
      <c r="A47" s="4" t="s">
        <v>119</v>
      </c>
      <c r="E47" s="4">
        <v>1</v>
      </c>
      <c r="F47" s="4">
        <v>2</v>
      </c>
      <c r="G47" s="4">
        <v>4</v>
      </c>
      <c r="H47" s="4">
        <v>4</v>
      </c>
      <c r="I47" s="4">
        <v>9</v>
      </c>
      <c r="J47" s="4">
        <v>5</v>
      </c>
      <c r="K47" s="4"/>
      <c r="L47" s="4"/>
      <c r="M47" s="4">
        <v>25</v>
      </c>
      <c r="N47" s="64">
        <v>25</v>
      </c>
      <c r="O47" s="63">
        <f t="shared" si="2"/>
        <v>0</v>
      </c>
      <c r="P47" s="63">
        <f t="shared" si="3"/>
        <v>25</v>
      </c>
      <c r="Q47" s="63">
        <f t="shared" si="4"/>
        <v>100</v>
      </c>
    </row>
    <row r="48" spans="1:17" ht="15.75">
      <c r="A48" s="4" t="s">
        <v>42</v>
      </c>
      <c r="E48" s="4"/>
      <c r="F48" s="4"/>
      <c r="G48" s="4">
        <v>2</v>
      </c>
      <c r="H48" s="4">
        <v>3</v>
      </c>
      <c r="I48" s="4">
        <v>8</v>
      </c>
      <c r="J48" s="4"/>
      <c r="K48" s="4"/>
      <c r="L48" s="4"/>
      <c r="M48" s="4">
        <v>13</v>
      </c>
      <c r="N48" s="64">
        <v>14</v>
      </c>
      <c r="O48" s="63">
        <f t="shared" si="2"/>
        <v>1</v>
      </c>
      <c r="P48" s="63">
        <f t="shared" si="3"/>
        <v>13</v>
      </c>
      <c r="Q48" s="63">
        <f t="shared" si="4"/>
        <v>92.857142857142861</v>
      </c>
    </row>
    <row r="49" spans="1:17" ht="15.75">
      <c r="A49" s="4" t="s">
        <v>43</v>
      </c>
      <c r="E49" s="4"/>
      <c r="F49" s="4"/>
      <c r="G49" s="4">
        <v>1</v>
      </c>
      <c r="H49" s="4">
        <v>4</v>
      </c>
      <c r="I49" s="4">
        <v>5</v>
      </c>
      <c r="J49" s="4">
        <v>4</v>
      </c>
      <c r="K49" s="4"/>
      <c r="L49" s="4"/>
      <c r="M49" s="4">
        <v>14</v>
      </c>
      <c r="N49" s="64">
        <v>14</v>
      </c>
      <c r="O49" s="63">
        <f t="shared" si="2"/>
        <v>0</v>
      </c>
      <c r="P49" s="63">
        <f t="shared" si="3"/>
        <v>14</v>
      </c>
      <c r="Q49" s="63">
        <f t="shared" si="4"/>
        <v>100</v>
      </c>
    </row>
    <row r="50" spans="1:17" ht="15.75">
      <c r="A50" s="81" t="s">
        <v>145</v>
      </c>
      <c r="E50" s="81">
        <v>3</v>
      </c>
      <c r="F50" s="81">
        <v>15</v>
      </c>
      <c r="G50" s="81">
        <v>40</v>
      </c>
      <c r="H50" s="81">
        <v>77</v>
      </c>
      <c r="I50" s="81">
        <v>127</v>
      </c>
      <c r="J50" s="81">
        <v>68</v>
      </c>
      <c r="K50" s="81">
        <v>9</v>
      </c>
      <c r="L50" s="81"/>
      <c r="M50" s="81">
        <v>339</v>
      </c>
      <c r="N50" s="81">
        <v>344</v>
      </c>
      <c r="O50" s="63">
        <f t="shared" si="2"/>
        <v>5</v>
      </c>
      <c r="P50" s="63">
        <f t="shared" si="3"/>
        <v>339</v>
      </c>
      <c r="Q50" s="63">
        <f t="shared" si="4"/>
        <v>98.54651162790698</v>
      </c>
    </row>
    <row r="51" spans="1:17" ht="15.75">
      <c r="A51" s="82" t="s">
        <v>221</v>
      </c>
      <c r="B51" s="25">
        <f>B50+B32</f>
        <v>1</v>
      </c>
      <c r="C51" s="25">
        <f t="shared" ref="C51:N51" si="5">C50+C32</f>
        <v>5</v>
      </c>
      <c r="D51" s="25">
        <f t="shared" si="5"/>
        <v>40</v>
      </c>
      <c r="E51" s="25">
        <f t="shared" si="5"/>
        <v>90</v>
      </c>
      <c r="F51" s="25">
        <f t="shared" si="5"/>
        <v>174</v>
      </c>
      <c r="G51" s="25">
        <f t="shared" si="5"/>
        <v>342</v>
      </c>
      <c r="H51" s="25">
        <f t="shared" si="5"/>
        <v>521</v>
      </c>
      <c r="I51" s="25">
        <f t="shared" si="5"/>
        <v>643</v>
      </c>
      <c r="J51" s="25">
        <f t="shared" si="5"/>
        <v>400</v>
      </c>
      <c r="K51" s="25">
        <f t="shared" si="5"/>
        <v>50</v>
      </c>
      <c r="L51" s="25">
        <f t="shared" si="5"/>
        <v>1</v>
      </c>
      <c r="M51" s="25">
        <f t="shared" si="5"/>
        <v>2267</v>
      </c>
      <c r="N51" s="25">
        <f t="shared" si="5"/>
        <v>2311</v>
      </c>
      <c r="O51" s="63">
        <f t="shared" si="2"/>
        <v>44</v>
      </c>
      <c r="P51" s="63">
        <f t="shared" si="3"/>
        <v>2267</v>
      </c>
      <c r="Q51" s="63">
        <f t="shared" si="4"/>
        <v>98.096062310688012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P50"/>
  <sheetViews>
    <sheetView workbookViewId="0">
      <selection activeCell="C2" sqref="C2"/>
    </sheetView>
  </sheetViews>
  <sheetFormatPr defaultRowHeight="15"/>
  <sheetData>
    <row r="1" spans="1:16">
      <c r="C1" s="63" t="s">
        <v>213</v>
      </c>
    </row>
    <row r="2" spans="1:16">
      <c r="A2" s="63"/>
      <c r="B2" s="64" t="s">
        <v>185</v>
      </c>
      <c r="C2" s="64" t="s">
        <v>186</v>
      </c>
      <c r="D2" s="64" t="s">
        <v>187</v>
      </c>
      <c r="E2" s="64" t="s">
        <v>188</v>
      </c>
      <c r="F2" s="64" t="s">
        <v>189</v>
      </c>
      <c r="G2" s="64" t="s">
        <v>190</v>
      </c>
      <c r="H2" s="64" t="s">
        <v>191</v>
      </c>
      <c r="I2" s="64" t="s">
        <v>192</v>
      </c>
      <c r="J2" s="64" t="s">
        <v>193</v>
      </c>
      <c r="K2" s="64" t="s">
        <v>194</v>
      </c>
      <c r="L2" s="64" t="s">
        <v>195</v>
      </c>
      <c r="M2" s="63"/>
      <c r="N2" s="63"/>
      <c r="O2" s="63"/>
      <c r="P2" s="63"/>
    </row>
    <row r="3" spans="1:16"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1:16">
      <c r="A4" s="65" t="s">
        <v>196</v>
      </c>
      <c r="B4" s="65" t="s">
        <v>20</v>
      </c>
      <c r="C4" s="65" t="s">
        <v>18</v>
      </c>
      <c r="D4" s="65" t="s">
        <v>19</v>
      </c>
      <c r="E4" s="65" t="s">
        <v>15</v>
      </c>
      <c r="F4" s="65" t="s">
        <v>16</v>
      </c>
      <c r="G4" s="65" t="s">
        <v>17</v>
      </c>
      <c r="H4" s="65" t="s">
        <v>12</v>
      </c>
      <c r="I4" s="65" t="s">
        <v>13</v>
      </c>
      <c r="J4" s="65" t="s">
        <v>14</v>
      </c>
      <c r="K4" s="65" t="s">
        <v>11</v>
      </c>
      <c r="L4" s="65" t="s">
        <v>120</v>
      </c>
      <c r="M4" s="65" t="s">
        <v>206</v>
      </c>
      <c r="N4" s="66" t="s">
        <v>198</v>
      </c>
      <c r="O4" s="64" t="s">
        <v>199</v>
      </c>
      <c r="P4" s="64" t="s">
        <v>174</v>
      </c>
    </row>
    <row r="5" spans="1:16">
      <c r="A5" s="65" t="s">
        <v>207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5"/>
      <c r="N5" s="64"/>
      <c r="O5" s="64"/>
      <c r="P5" s="64"/>
    </row>
    <row r="6" spans="1:16">
      <c r="A6" s="65" t="s">
        <v>31</v>
      </c>
      <c r="B6" s="64"/>
      <c r="C6" s="64"/>
      <c r="D6" s="64"/>
      <c r="E6" s="64">
        <v>1</v>
      </c>
      <c r="F6" s="64">
        <v>3</v>
      </c>
      <c r="G6" s="64">
        <v>12</v>
      </c>
      <c r="H6" s="64">
        <v>24</v>
      </c>
      <c r="I6" s="64">
        <v>50</v>
      </c>
      <c r="J6" s="64">
        <v>59</v>
      </c>
      <c r="K6" s="64">
        <v>6</v>
      </c>
      <c r="L6" s="64"/>
      <c r="M6" s="65">
        <v>155</v>
      </c>
      <c r="N6" s="67">
        <v>155</v>
      </c>
      <c r="O6" s="64">
        <v>0</v>
      </c>
      <c r="P6" s="64">
        <v>100</v>
      </c>
    </row>
    <row r="7" spans="1:16">
      <c r="A7" s="65" t="s">
        <v>28</v>
      </c>
      <c r="B7" s="64"/>
      <c r="C7" s="64"/>
      <c r="D7" s="64"/>
      <c r="E7" s="64"/>
      <c r="F7" s="64"/>
      <c r="G7" s="64">
        <v>9</v>
      </c>
      <c r="H7" s="64">
        <v>12</v>
      </c>
      <c r="I7" s="64">
        <v>11</v>
      </c>
      <c r="J7" s="64">
        <v>14</v>
      </c>
      <c r="K7" s="64">
        <v>4</v>
      </c>
      <c r="L7" s="64"/>
      <c r="M7" s="65">
        <v>50</v>
      </c>
      <c r="N7" s="67">
        <v>50</v>
      </c>
      <c r="O7" s="64">
        <v>0</v>
      </c>
      <c r="P7" s="64">
        <v>100</v>
      </c>
    </row>
    <row r="8" spans="1:16">
      <c r="A8" s="65" t="s">
        <v>30</v>
      </c>
      <c r="B8" s="64"/>
      <c r="C8" s="64"/>
      <c r="D8" s="64"/>
      <c r="E8" s="64">
        <v>1</v>
      </c>
      <c r="F8" s="64"/>
      <c r="G8" s="64">
        <v>6</v>
      </c>
      <c r="H8" s="64">
        <v>13</v>
      </c>
      <c r="I8" s="64">
        <v>22</v>
      </c>
      <c r="J8" s="64">
        <v>12</v>
      </c>
      <c r="K8" s="64">
        <v>1</v>
      </c>
      <c r="L8" s="64"/>
      <c r="M8" s="65">
        <v>55</v>
      </c>
      <c r="N8" s="67">
        <v>55</v>
      </c>
      <c r="O8" s="64">
        <v>0</v>
      </c>
      <c r="P8" s="64">
        <v>100</v>
      </c>
    </row>
    <row r="9" spans="1:16">
      <c r="A9" s="65" t="s">
        <v>25</v>
      </c>
      <c r="B9" s="64"/>
      <c r="C9" s="64"/>
      <c r="D9" s="64"/>
      <c r="E9" s="64">
        <v>1</v>
      </c>
      <c r="F9" s="64">
        <v>3</v>
      </c>
      <c r="G9" s="64">
        <v>8</v>
      </c>
      <c r="H9" s="64">
        <v>14</v>
      </c>
      <c r="I9" s="64">
        <v>19</v>
      </c>
      <c r="J9" s="64">
        <v>17</v>
      </c>
      <c r="K9" s="64">
        <v>8</v>
      </c>
      <c r="L9" s="64">
        <v>1</v>
      </c>
      <c r="M9" s="65">
        <v>71</v>
      </c>
      <c r="N9" s="67">
        <v>71</v>
      </c>
      <c r="O9" s="64">
        <v>0</v>
      </c>
      <c r="P9" s="64">
        <v>100</v>
      </c>
    </row>
    <row r="10" spans="1:16">
      <c r="A10" s="65" t="s">
        <v>29</v>
      </c>
      <c r="B10" s="64"/>
      <c r="C10" s="64"/>
      <c r="D10" s="64">
        <v>1</v>
      </c>
      <c r="E10" s="64">
        <v>7</v>
      </c>
      <c r="F10" s="64">
        <v>6</v>
      </c>
      <c r="G10" s="64">
        <v>12</v>
      </c>
      <c r="H10" s="64">
        <v>9</v>
      </c>
      <c r="I10" s="64">
        <v>9</v>
      </c>
      <c r="J10" s="64">
        <v>3</v>
      </c>
      <c r="K10" s="64">
        <v>1</v>
      </c>
      <c r="L10" s="64"/>
      <c r="M10" s="65">
        <v>48</v>
      </c>
      <c r="N10" s="67">
        <v>49</v>
      </c>
      <c r="O10" s="64">
        <v>1</v>
      </c>
      <c r="P10" s="64">
        <v>97.96</v>
      </c>
    </row>
    <row r="11" spans="1:16">
      <c r="A11" s="65" t="s">
        <v>27</v>
      </c>
      <c r="B11" s="64"/>
      <c r="C11" s="64"/>
      <c r="D11" s="64"/>
      <c r="E11" s="64"/>
      <c r="F11" s="64">
        <v>5</v>
      </c>
      <c r="G11" s="64">
        <v>2</v>
      </c>
      <c r="H11" s="64">
        <v>8</v>
      </c>
      <c r="I11" s="64">
        <v>13</v>
      </c>
      <c r="J11" s="64">
        <v>17</v>
      </c>
      <c r="K11" s="64">
        <v>3</v>
      </c>
      <c r="L11" s="64"/>
      <c r="M11" s="65">
        <v>48</v>
      </c>
      <c r="N11" s="67">
        <v>49</v>
      </c>
      <c r="O11" s="64">
        <v>1</v>
      </c>
      <c r="P11" s="64">
        <v>97.96</v>
      </c>
    </row>
    <row r="12" spans="1:16">
      <c r="A12" s="65" t="s">
        <v>26</v>
      </c>
      <c r="B12" s="64"/>
      <c r="C12" s="64"/>
      <c r="D12" s="64">
        <v>2</v>
      </c>
      <c r="E12" s="64">
        <v>4</v>
      </c>
      <c r="F12" s="64">
        <v>8</v>
      </c>
      <c r="G12" s="64">
        <v>15</v>
      </c>
      <c r="H12" s="64">
        <v>8</v>
      </c>
      <c r="I12" s="64">
        <v>6</v>
      </c>
      <c r="J12" s="64">
        <v>3</v>
      </c>
      <c r="K12" s="64">
        <v>4</v>
      </c>
      <c r="L12" s="64"/>
      <c r="M12" s="65">
        <v>50</v>
      </c>
      <c r="N12" s="67">
        <v>50</v>
      </c>
      <c r="O12" s="64">
        <v>0</v>
      </c>
      <c r="P12" s="64">
        <v>100</v>
      </c>
    </row>
    <row r="13" spans="1:16">
      <c r="A13" s="65" t="s">
        <v>23</v>
      </c>
      <c r="B13" s="64"/>
      <c r="C13" s="64">
        <v>10</v>
      </c>
      <c r="D13" s="64">
        <v>29</v>
      </c>
      <c r="E13" s="64">
        <v>28</v>
      </c>
      <c r="F13" s="64">
        <v>21</v>
      </c>
      <c r="G13" s="64">
        <v>8</v>
      </c>
      <c r="H13" s="64">
        <v>3</v>
      </c>
      <c r="I13" s="64">
        <v>4</v>
      </c>
      <c r="J13" s="64">
        <v>2</v>
      </c>
      <c r="K13" s="64"/>
      <c r="L13" s="64"/>
      <c r="M13" s="65">
        <v>105</v>
      </c>
      <c r="N13" s="67">
        <v>124</v>
      </c>
      <c r="O13" s="64">
        <v>19</v>
      </c>
      <c r="P13" s="64">
        <v>84.68</v>
      </c>
    </row>
    <row r="14" spans="1:16">
      <c r="A14" s="65" t="s">
        <v>24</v>
      </c>
      <c r="B14" s="64"/>
      <c r="C14" s="64">
        <v>4</v>
      </c>
      <c r="D14" s="64">
        <v>10</v>
      </c>
      <c r="E14" s="64">
        <v>14</v>
      </c>
      <c r="F14" s="64">
        <v>25</v>
      </c>
      <c r="G14" s="64">
        <v>13</v>
      </c>
      <c r="H14" s="64">
        <v>1</v>
      </c>
      <c r="I14" s="64"/>
      <c r="J14" s="64"/>
      <c r="K14" s="64"/>
      <c r="L14" s="64"/>
      <c r="M14" s="65">
        <v>67</v>
      </c>
      <c r="N14" s="67">
        <v>68</v>
      </c>
      <c r="O14" s="64">
        <v>1</v>
      </c>
      <c r="P14" s="64">
        <v>98.53</v>
      </c>
    </row>
    <row r="15" spans="1:16">
      <c r="A15" s="65" t="s">
        <v>22</v>
      </c>
      <c r="B15" s="64">
        <v>3</v>
      </c>
      <c r="C15" s="64">
        <v>8</v>
      </c>
      <c r="D15" s="64">
        <v>8</v>
      </c>
      <c r="E15" s="64">
        <v>2</v>
      </c>
      <c r="F15" s="64">
        <v>4</v>
      </c>
      <c r="G15" s="64">
        <v>4</v>
      </c>
      <c r="H15" s="64">
        <v>3</v>
      </c>
      <c r="I15" s="64">
        <v>2</v>
      </c>
      <c r="J15" s="64"/>
      <c r="K15" s="64"/>
      <c r="L15" s="64"/>
      <c r="M15" s="65">
        <v>34</v>
      </c>
      <c r="N15" s="67">
        <v>44</v>
      </c>
      <c r="O15" s="64">
        <v>10</v>
      </c>
      <c r="P15" s="64">
        <v>77.27</v>
      </c>
    </row>
    <row r="16" spans="1:16">
      <c r="A16" s="65" t="s">
        <v>208</v>
      </c>
      <c r="B16" s="65">
        <v>3</v>
      </c>
      <c r="C16" s="65">
        <v>22</v>
      </c>
      <c r="D16" s="65">
        <v>50</v>
      </c>
      <c r="E16" s="65">
        <v>58</v>
      </c>
      <c r="F16" s="65">
        <v>75</v>
      </c>
      <c r="G16" s="65">
        <v>89</v>
      </c>
      <c r="H16" s="65">
        <v>95</v>
      </c>
      <c r="I16" s="65">
        <v>136</v>
      </c>
      <c r="J16" s="65">
        <v>127</v>
      </c>
      <c r="K16" s="65">
        <v>27</v>
      </c>
      <c r="L16" s="65">
        <v>1</v>
      </c>
      <c r="M16" s="65">
        <v>683</v>
      </c>
      <c r="N16" s="64">
        <v>715</v>
      </c>
      <c r="O16" s="64">
        <v>32</v>
      </c>
      <c r="P16" s="64"/>
    </row>
    <row r="17" spans="1:16">
      <c r="A17" s="65"/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5"/>
      <c r="N17" s="64"/>
      <c r="O17" s="64"/>
      <c r="P17" s="64"/>
    </row>
    <row r="18" spans="1:16">
      <c r="A18" s="65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5"/>
      <c r="N18" s="64"/>
      <c r="O18" s="64"/>
      <c r="P18" s="64"/>
    </row>
    <row r="19" spans="1:16">
      <c r="A19" s="65" t="s">
        <v>31</v>
      </c>
      <c r="B19" s="64"/>
      <c r="C19" s="64">
        <v>1</v>
      </c>
      <c r="D19" s="64">
        <v>2</v>
      </c>
      <c r="E19" s="64">
        <v>24</v>
      </c>
      <c r="F19" s="64">
        <v>51</v>
      </c>
      <c r="G19" s="64">
        <v>66</v>
      </c>
      <c r="H19" s="64">
        <v>74</v>
      </c>
      <c r="I19" s="64">
        <v>37</v>
      </c>
      <c r="J19" s="64">
        <v>9</v>
      </c>
      <c r="K19" s="64"/>
      <c r="L19" s="64"/>
      <c r="M19" s="65">
        <v>264</v>
      </c>
      <c r="N19" s="67">
        <v>266</v>
      </c>
      <c r="O19" s="64">
        <v>2</v>
      </c>
      <c r="P19" s="64">
        <v>99.24</v>
      </c>
    </row>
    <row r="20" spans="1:16">
      <c r="A20" s="65" t="s">
        <v>209</v>
      </c>
      <c r="B20" s="64"/>
      <c r="C20" s="64"/>
      <c r="D20" s="64"/>
      <c r="E20" s="64"/>
      <c r="F20" s="64"/>
      <c r="G20" s="64">
        <v>11</v>
      </c>
      <c r="H20" s="64">
        <v>32</v>
      </c>
      <c r="I20" s="64">
        <v>22</v>
      </c>
      <c r="J20" s="64">
        <v>3</v>
      </c>
      <c r="K20" s="64">
        <v>1</v>
      </c>
      <c r="L20" s="64"/>
      <c r="M20" s="65">
        <v>69</v>
      </c>
      <c r="N20" s="67">
        <v>69</v>
      </c>
      <c r="O20" s="64">
        <v>0</v>
      </c>
      <c r="P20" s="64">
        <v>100</v>
      </c>
    </row>
    <row r="21" spans="1:16">
      <c r="A21" s="65" t="s">
        <v>36</v>
      </c>
      <c r="B21" s="64"/>
      <c r="C21" s="64"/>
      <c r="D21" s="64">
        <v>1</v>
      </c>
      <c r="E21" s="64">
        <v>9</v>
      </c>
      <c r="F21" s="64">
        <v>20</v>
      </c>
      <c r="G21" s="64">
        <v>45</v>
      </c>
      <c r="H21" s="64">
        <v>49</v>
      </c>
      <c r="I21" s="64">
        <v>12</v>
      </c>
      <c r="J21" s="64">
        <v>7</v>
      </c>
      <c r="K21" s="64"/>
      <c r="L21" s="64"/>
      <c r="M21" s="65">
        <v>143</v>
      </c>
      <c r="N21" s="67">
        <v>144</v>
      </c>
      <c r="O21" s="64">
        <v>1</v>
      </c>
      <c r="P21" s="64">
        <v>99.31</v>
      </c>
    </row>
    <row r="22" spans="1:16">
      <c r="A22" s="65" t="s">
        <v>118</v>
      </c>
      <c r="B22" s="64"/>
      <c r="C22" s="64">
        <v>1</v>
      </c>
      <c r="D22" s="64">
        <v>3</v>
      </c>
      <c r="E22" s="64">
        <v>9</v>
      </c>
      <c r="F22" s="64">
        <v>7</v>
      </c>
      <c r="G22" s="64">
        <v>12</v>
      </c>
      <c r="H22" s="64">
        <v>8</v>
      </c>
      <c r="I22" s="64">
        <v>6</v>
      </c>
      <c r="J22" s="64">
        <v>1</v>
      </c>
      <c r="K22" s="64"/>
      <c r="L22" s="64"/>
      <c r="M22" s="65">
        <v>47</v>
      </c>
      <c r="N22" s="67">
        <v>47</v>
      </c>
      <c r="O22" s="64">
        <v>0</v>
      </c>
      <c r="P22" s="64">
        <v>100</v>
      </c>
    </row>
    <row r="23" spans="1:16">
      <c r="A23" s="65" t="s">
        <v>30</v>
      </c>
      <c r="B23" s="64"/>
      <c r="C23" s="64"/>
      <c r="D23" s="64"/>
      <c r="E23" s="64"/>
      <c r="F23" s="64">
        <v>1</v>
      </c>
      <c r="G23" s="64">
        <v>7</v>
      </c>
      <c r="H23" s="64">
        <v>32</v>
      </c>
      <c r="I23" s="64">
        <v>35</v>
      </c>
      <c r="J23" s="64">
        <v>21</v>
      </c>
      <c r="K23" s="64">
        <v>2</v>
      </c>
      <c r="L23" s="64"/>
      <c r="M23" s="65">
        <v>98</v>
      </c>
      <c r="N23" s="67">
        <v>98</v>
      </c>
      <c r="O23" s="64">
        <v>0</v>
      </c>
      <c r="P23" s="64">
        <v>100</v>
      </c>
    </row>
    <row r="24" spans="1:16">
      <c r="A24" s="65" t="s">
        <v>25</v>
      </c>
      <c r="B24" s="64"/>
      <c r="C24" s="64"/>
      <c r="D24" s="64"/>
      <c r="E24" s="64">
        <v>1</v>
      </c>
      <c r="F24" s="64">
        <v>4</v>
      </c>
      <c r="G24" s="64">
        <v>20</v>
      </c>
      <c r="H24" s="64">
        <v>15</v>
      </c>
      <c r="I24" s="64">
        <v>12</v>
      </c>
      <c r="J24" s="64">
        <v>6</v>
      </c>
      <c r="K24" s="64">
        <v>2</v>
      </c>
      <c r="L24" s="64"/>
      <c r="M24" s="65">
        <v>60</v>
      </c>
      <c r="N24" s="67">
        <v>60</v>
      </c>
      <c r="O24" s="64">
        <v>0</v>
      </c>
      <c r="P24" s="64">
        <v>100</v>
      </c>
    </row>
    <row r="25" spans="1:16">
      <c r="A25" s="65" t="s">
        <v>32</v>
      </c>
      <c r="B25" s="64"/>
      <c r="C25" s="64"/>
      <c r="D25" s="64">
        <v>1</v>
      </c>
      <c r="E25" s="64">
        <v>5</v>
      </c>
      <c r="F25" s="64">
        <v>8</v>
      </c>
      <c r="G25" s="64">
        <v>8</v>
      </c>
      <c r="H25" s="64">
        <v>5</v>
      </c>
      <c r="I25" s="64">
        <v>3</v>
      </c>
      <c r="J25" s="64">
        <v>2</v>
      </c>
      <c r="K25" s="64"/>
      <c r="L25" s="64"/>
      <c r="M25" s="65">
        <v>32</v>
      </c>
      <c r="N25" s="67">
        <v>33</v>
      </c>
      <c r="O25" s="64">
        <v>1</v>
      </c>
      <c r="P25" s="64">
        <v>96.969696969696969</v>
      </c>
    </row>
    <row r="26" spans="1:16">
      <c r="A26" s="65" t="s">
        <v>35</v>
      </c>
      <c r="B26" s="64"/>
      <c r="C26" s="64"/>
      <c r="D26" s="64"/>
      <c r="E26" s="64">
        <v>2</v>
      </c>
      <c r="F26" s="64">
        <v>2</v>
      </c>
      <c r="G26" s="64">
        <v>9</v>
      </c>
      <c r="H26" s="64">
        <v>13</v>
      </c>
      <c r="I26" s="64">
        <v>18</v>
      </c>
      <c r="J26" s="64">
        <v>18</v>
      </c>
      <c r="K26" s="64">
        <v>5</v>
      </c>
      <c r="L26" s="64"/>
      <c r="M26" s="65">
        <v>67</v>
      </c>
      <c r="N26" s="67">
        <v>67</v>
      </c>
      <c r="O26" s="64">
        <v>0</v>
      </c>
      <c r="P26" s="64">
        <v>100</v>
      </c>
    </row>
    <row r="27" spans="1:16">
      <c r="A27" s="65" t="s">
        <v>34</v>
      </c>
      <c r="B27" s="64"/>
      <c r="C27" s="64"/>
      <c r="D27" s="64"/>
      <c r="E27" s="64">
        <v>2</v>
      </c>
      <c r="F27" s="64">
        <v>2</v>
      </c>
      <c r="G27" s="64">
        <v>16</v>
      </c>
      <c r="H27" s="64">
        <v>29</v>
      </c>
      <c r="I27" s="64">
        <v>31</v>
      </c>
      <c r="J27" s="64">
        <v>17</v>
      </c>
      <c r="K27" s="64">
        <v>3</v>
      </c>
      <c r="L27" s="64"/>
      <c r="M27" s="65">
        <v>100</v>
      </c>
      <c r="N27" s="67">
        <v>100</v>
      </c>
      <c r="O27" s="64">
        <v>0</v>
      </c>
      <c r="P27" s="64">
        <v>100</v>
      </c>
    </row>
    <row r="28" spans="1:16">
      <c r="A28" s="65" t="s">
        <v>100</v>
      </c>
      <c r="B28" s="64"/>
      <c r="C28" s="64"/>
      <c r="D28" s="64"/>
      <c r="E28" s="64"/>
      <c r="F28" s="64">
        <v>3</v>
      </c>
      <c r="G28" s="64">
        <v>16</v>
      </c>
      <c r="H28" s="64">
        <v>40</v>
      </c>
      <c r="I28" s="64">
        <v>38</v>
      </c>
      <c r="J28" s="64">
        <v>38</v>
      </c>
      <c r="K28" s="64">
        <v>5</v>
      </c>
      <c r="L28" s="64"/>
      <c r="M28" s="65">
        <v>140</v>
      </c>
      <c r="N28" s="67">
        <v>140</v>
      </c>
      <c r="O28" s="64">
        <v>0</v>
      </c>
      <c r="P28" s="64">
        <v>100</v>
      </c>
    </row>
    <row r="29" spans="1:16">
      <c r="A29" s="65" t="s">
        <v>101</v>
      </c>
      <c r="B29" s="64"/>
      <c r="C29" s="64"/>
      <c r="D29" s="64"/>
      <c r="E29" s="64"/>
      <c r="F29" s="64"/>
      <c r="G29" s="64"/>
      <c r="H29" s="64">
        <v>1</v>
      </c>
      <c r="I29" s="64">
        <v>16</v>
      </c>
      <c r="J29" s="64">
        <v>21</v>
      </c>
      <c r="K29" s="64">
        <v>2</v>
      </c>
      <c r="L29" s="64"/>
      <c r="M29" s="65">
        <v>40</v>
      </c>
      <c r="N29" s="67">
        <v>40</v>
      </c>
      <c r="O29" s="64">
        <v>0</v>
      </c>
      <c r="P29" s="64">
        <v>100</v>
      </c>
    </row>
    <row r="30" spans="1:16">
      <c r="A30" s="65" t="s">
        <v>108</v>
      </c>
      <c r="B30" s="64"/>
      <c r="C30" s="64"/>
      <c r="D30" s="64">
        <v>1</v>
      </c>
      <c r="E30" s="64">
        <v>1</v>
      </c>
      <c r="F30" s="64">
        <v>7</v>
      </c>
      <c r="G30" s="64">
        <v>14</v>
      </c>
      <c r="H30" s="64">
        <v>12</v>
      </c>
      <c r="I30" s="64">
        <v>13</v>
      </c>
      <c r="J30" s="64">
        <v>4</v>
      </c>
      <c r="K30" s="64">
        <v>1</v>
      </c>
      <c r="L30" s="64"/>
      <c r="M30" s="65">
        <v>53</v>
      </c>
      <c r="N30" s="67">
        <v>54</v>
      </c>
      <c r="O30" s="64">
        <v>1</v>
      </c>
      <c r="P30" s="64">
        <v>98.15</v>
      </c>
    </row>
    <row r="31" spans="1:16">
      <c r="A31" s="65" t="s">
        <v>176</v>
      </c>
      <c r="B31" s="64"/>
      <c r="C31" s="64">
        <v>4</v>
      </c>
      <c r="D31" s="64">
        <v>5</v>
      </c>
      <c r="E31" s="64">
        <v>3</v>
      </c>
      <c r="F31" s="64">
        <v>10</v>
      </c>
      <c r="G31" s="64">
        <v>12</v>
      </c>
      <c r="H31" s="64">
        <v>6</v>
      </c>
      <c r="I31" s="64">
        <v>4</v>
      </c>
      <c r="J31" s="64"/>
      <c r="K31" s="64"/>
      <c r="L31" s="64"/>
      <c r="M31" s="65">
        <v>44</v>
      </c>
      <c r="N31" s="67">
        <v>44</v>
      </c>
      <c r="O31" s="64">
        <v>0</v>
      </c>
      <c r="P31" s="64">
        <v>100</v>
      </c>
    </row>
    <row r="32" spans="1:16">
      <c r="A32" s="65" t="s">
        <v>210</v>
      </c>
      <c r="B32" s="65">
        <v>1</v>
      </c>
      <c r="C32" s="65">
        <v>6</v>
      </c>
      <c r="D32" s="65">
        <v>13</v>
      </c>
      <c r="E32" s="65">
        <v>56</v>
      </c>
      <c r="F32" s="65">
        <v>115</v>
      </c>
      <c r="G32" s="65">
        <v>237</v>
      </c>
      <c r="H32" s="65">
        <v>316</v>
      </c>
      <c r="I32" s="65">
        <v>247</v>
      </c>
      <c r="J32" s="65">
        <v>147</v>
      </c>
      <c r="K32" s="65">
        <v>21</v>
      </c>
      <c r="L32" s="65"/>
      <c r="M32" s="65">
        <v>1159</v>
      </c>
      <c r="N32" s="68">
        <v>1162</v>
      </c>
      <c r="O32" s="68">
        <v>5</v>
      </c>
      <c r="P32" s="68"/>
    </row>
    <row r="33" spans="1:16">
      <c r="A33" s="65"/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5"/>
      <c r="N33" s="68"/>
      <c r="O33" s="64"/>
      <c r="P33" s="64"/>
    </row>
    <row r="34" spans="1:16">
      <c r="A34" s="65" t="s">
        <v>73</v>
      </c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5"/>
      <c r="N34" s="64"/>
      <c r="O34" s="64"/>
      <c r="P34" s="64"/>
    </row>
    <row r="35" spans="1:16">
      <c r="A35" s="65" t="s">
        <v>45</v>
      </c>
      <c r="B35" s="64"/>
      <c r="C35" s="64"/>
      <c r="D35" s="64"/>
      <c r="E35" s="64">
        <v>1</v>
      </c>
      <c r="F35" s="64">
        <v>1</v>
      </c>
      <c r="G35" s="64">
        <v>5</v>
      </c>
      <c r="H35" s="64">
        <v>10</v>
      </c>
      <c r="I35" s="64">
        <v>4</v>
      </c>
      <c r="J35" s="64">
        <v>2</v>
      </c>
      <c r="K35" s="64"/>
      <c r="L35" s="64"/>
      <c r="M35" s="65">
        <v>23</v>
      </c>
      <c r="N35" s="67">
        <v>25</v>
      </c>
      <c r="O35" s="64">
        <v>2</v>
      </c>
      <c r="P35" s="64">
        <v>92</v>
      </c>
    </row>
    <row r="36" spans="1:16">
      <c r="A36" s="65" t="s">
        <v>109</v>
      </c>
      <c r="B36" s="64"/>
      <c r="C36" s="64"/>
      <c r="D36" s="64">
        <v>1</v>
      </c>
      <c r="E36" s="64">
        <v>3</v>
      </c>
      <c r="F36" s="64">
        <v>8</v>
      </c>
      <c r="G36" s="64">
        <v>12</v>
      </c>
      <c r="H36" s="64">
        <v>10</v>
      </c>
      <c r="I36" s="64">
        <v>3</v>
      </c>
      <c r="J36" s="64"/>
      <c r="K36" s="64"/>
      <c r="L36" s="64"/>
      <c r="M36" s="65">
        <v>37</v>
      </c>
      <c r="N36" s="67">
        <v>40</v>
      </c>
      <c r="O36" s="64">
        <v>3</v>
      </c>
      <c r="P36" s="64">
        <v>92.5</v>
      </c>
    </row>
    <row r="37" spans="1:16">
      <c r="A37" s="65" t="s">
        <v>179</v>
      </c>
      <c r="B37" s="64"/>
      <c r="C37" s="64"/>
      <c r="D37" s="64"/>
      <c r="E37" s="64"/>
      <c r="F37" s="64">
        <v>2</v>
      </c>
      <c r="G37" s="64">
        <v>3</v>
      </c>
      <c r="H37" s="64"/>
      <c r="I37" s="64">
        <v>4</v>
      </c>
      <c r="J37" s="64">
        <v>1</v>
      </c>
      <c r="K37" s="64"/>
      <c r="L37" s="64"/>
      <c r="M37" s="65">
        <v>10</v>
      </c>
      <c r="N37" s="67">
        <v>11</v>
      </c>
      <c r="O37" s="64">
        <v>1</v>
      </c>
      <c r="P37" s="64">
        <v>90.91</v>
      </c>
    </row>
    <row r="38" spans="1:16">
      <c r="A38" s="65" t="s">
        <v>41</v>
      </c>
      <c r="B38" s="64"/>
      <c r="C38" s="64"/>
      <c r="D38" s="64"/>
      <c r="E38" s="64"/>
      <c r="F38" s="64">
        <v>1</v>
      </c>
      <c r="G38" s="64">
        <v>3</v>
      </c>
      <c r="H38" s="64">
        <v>6</v>
      </c>
      <c r="I38" s="64">
        <v>16</v>
      </c>
      <c r="J38" s="64">
        <v>8</v>
      </c>
      <c r="K38" s="64">
        <v>1</v>
      </c>
      <c r="L38" s="64"/>
      <c r="M38" s="65">
        <v>35</v>
      </c>
      <c r="N38" s="67">
        <v>35</v>
      </c>
      <c r="O38" s="64">
        <v>0</v>
      </c>
      <c r="P38" s="64">
        <v>100</v>
      </c>
    </row>
    <row r="39" spans="1:16">
      <c r="A39" s="65" t="s">
        <v>211</v>
      </c>
      <c r="B39" s="64"/>
      <c r="C39" s="64"/>
      <c r="D39" s="64"/>
      <c r="E39" s="64"/>
      <c r="F39" s="64"/>
      <c r="G39" s="64">
        <v>3</v>
      </c>
      <c r="H39" s="64">
        <v>5</v>
      </c>
      <c r="I39" s="64">
        <v>12</v>
      </c>
      <c r="J39" s="64">
        <v>8</v>
      </c>
      <c r="K39" s="64">
        <v>2</v>
      </c>
      <c r="L39" s="64"/>
      <c r="M39" s="65">
        <v>30</v>
      </c>
      <c r="N39" s="67">
        <v>30</v>
      </c>
      <c r="O39" s="64">
        <v>0</v>
      </c>
      <c r="P39" s="64">
        <v>100</v>
      </c>
    </row>
    <row r="40" spans="1:16">
      <c r="A40" s="65" t="s">
        <v>203</v>
      </c>
      <c r="B40" s="64"/>
      <c r="C40" s="64"/>
      <c r="D40" s="64"/>
      <c r="E40" s="64"/>
      <c r="F40" s="64">
        <v>5</v>
      </c>
      <c r="G40" s="64">
        <v>7</v>
      </c>
      <c r="H40" s="64">
        <v>11</v>
      </c>
      <c r="I40" s="64">
        <v>8</v>
      </c>
      <c r="J40" s="64">
        <v>3</v>
      </c>
      <c r="K40" s="64"/>
      <c r="L40" s="64"/>
      <c r="M40" s="65">
        <v>34</v>
      </c>
      <c r="N40" s="67">
        <v>34</v>
      </c>
      <c r="O40" s="64">
        <v>0</v>
      </c>
      <c r="P40" s="64">
        <v>100</v>
      </c>
    </row>
    <row r="41" spans="1:16">
      <c r="A41" s="65" t="s">
        <v>38</v>
      </c>
      <c r="B41" s="64"/>
      <c r="C41" s="64"/>
      <c r="D41" s="64"/>
      <c r="E41" s="64"/>
      <c r="F41" s="64"/>
      <c r="G41" s="64">
        <v>2</v>
      </c>
      <c r="H41" s="64">
        <v>6</v>
      </c>
      <c r="I41" s="64">
        <v>18</v>
      </c>
      <c r="J41" s="64">
        <v>9</v>
      </c>
      <c r="K41" s="64">
        <v>2</v>
      </c>
      <c r="L41" s="64"/>
      <c r="M41" s="65">
        <v>37</v>
      </c>
      <c r="N41" s="67">
        <v>37</v>
      </c>
      <c r="O41" s="64">
        <v>0</v>
      </c>
      <c r="P41" s="64">
        <v>100</v>
      </c>
    </row>
    <row r="42" spans="1:16">
      <c r="A42" s="65" t="s">
        <v>39</v>
      </c>
      <c r="B42" s="64"/>
      <c r="C42" s="64"/>
      <c r="D42" s="64"/>
      <c r="E42" s="64"/>
      <c r="F42" s="64">
        <v>1</v>
      </c>
      <c r="G42" s="64">
        <v>1</v>
      </c>
      <c r="H42" s="64">
        <v>7</v>
      </c>
      <c r="I42" s="64">
        <v>2</v>
      </c>
      <c r="J42" s="64">
        <v>3</v>
      </c>
      <c r="K42" s="64"/>
      <c r="L42" s="64"/>
      <c r="M42" s="65">
        <v>14</v>
      </c>
      <c r="N42" s="67">
        <v>14</v>
      </c>
      <c r="O42" s="64">
        <v>0</v>
      </c>
      <c r="P42" s="64">
        <v>100</v>
      </c>
    </row>
    <row r="43" spans="1:16">
      <c r="A43" s="65" t="s">
        <v>44</v>
      </c>
      <c r="B43" s="64"/>
      <c r="C43" s="64"/>
      <c r="D43" s="64"/>
      <c r="E43" s="64">
        <v>1</v>
      </c>
      <c r="F43" s="64">
        <v>4</v>
      </c>
      <c r="G43" s="64">
        <v>7</v>
      </c>
      <c r="H43" s="64">
        <v>4</v>
      </c>
      <c r="I43" s="64">
        <v>3</v>
      </c>
      <c r="J43" s="64">
        <v>2</v>
      </c>
      <c r="K43" s="64"/>
      <c r="L43" s="64"/>
      <c r="M43" s="65">
        <v>21</v>
      </c>
      <c r="N43" s="67">
        <v>23</v>
      </c>
      <c r="O43" s="64">
        <v>2</v>
      </c>
      <c r="P43" s="64">
        <v>91.3</v>
      </c>
    </row>
    <row r="44" spans="1:16">
      <c r="A44" s="65" t="s">
        <v>180</v>
      </c>
      <c r="B44" s="64"/>
      <c r="C44" s="64"/>
      <c r="D44" s="64"/>
      <c r="E44" s="64"/>
      <c r="F44" s="64"/>
      <c r="G44" s="64">
        <v>3</v>
      </c>
      <c r="H44" s="64">
        <v>6</v>
      </c>
      <c r="I44" s="64">
        <v>3</v>
      </c>
      <c r="J44" s="64">
        <v>2</v>
      </c>
      <c r="K44" s="64">
        <v>1</v>
      </c>
      <c r="L44" s="64"/>
      <c r="M44" s="65">
        <v>15</v>
      </c>
      <c r="N44" s="67">
        <v>15</v>
      </c>
      <c r="O44" s="64">
        <v>0</v>
      </c>
      <c r="P44" s="64">
        <v>100</v>
      </c>
    </row>
    <row r="45" spans="1:16">
      <c r="A45" s="65" t="s">
        <v>204</v>
      </c>
      <c r="B45" s="64"/>
      <c r="C45" s="64"/>
      <c r="D45" s="64"/>
      <c r="E45" s="64"/>
      <c r="F45" s="64">
        <v>2</v>
      </c>
      <c r="G45" s="64">
        <v>4</v>
      </c>
      <c r="H45" s="64">
        <v>8</v>
      </c>
      <c r="I45" s="64">
        <v>8</v>
      </c>
      <c r="J45" s="64">
        <v>1</v>
      </c>
      <c r="K45" s="64"/>
      <c r="L45" s="64"/>
      <c r="M45" s="65">
        <v>23</v>
      </c>
      <c r="N45" s="67">
        <v>23</v>
      </c>
      <c r="O45" s="64">
        <v>0</v>
      </c>
      <c r="P45" s="64">
        <v>100</v>
      </c>
    </row>
    <row r="46" spans="1:16">
      <c r="A46" s="65" t="s">
        <v>119</v>
      </c>
      <c r="B46" s="64"/>
      <c r="C46" s="64"/>
      <c r="D46" s="64"/>
      <c r="E46" s="64"/>
      <c r="F46" s="64"/>
      <c r="G46" s="64">
        <v>1</v>
      </c>
      <c r="H46" s="64">
        <v>6</v>
      </c>
      <c r="I46" s="64">
        <v>5</v>
      </c>
      <c r="J46" s="64">
        <v>10</v>
      </c>
      <c r="K46" s="64">
        <v>3</v>
      </c>
      <c r="L46" s="64"/>
      <c r="M46" s="65">
        <v>25</v>
      </c>
      <c r="N46" s="67">
        <v>26</v>
      </c>
      <c r="O46" s="64">
        <v>1</v>
      </c>
      <c r="P46" s="64">
        <v>96.15</v>
      </c>
    </row>
    <row r="47" spans="1:16">
      <c r="A47" s="65" t="s">
        <v>42</v>
      </c>
      <c r="B47" s="64"/>
      <c r="C47" s="64"/>
      <c r="D47" s="64"/>
      <c r="E47" s="64"/>
      <c r="F47" s="64"/>
      <c r="G47" s="64">
        <v>3</v>
      </c>
      <c r="H47" s="64">
        <v>6</v>
      </c>
      <c r="I47" s="64">
        <v>5</v>
      </c>
      <c r="J47" s="64">
        <v>2</v>
      </c>
      <c r="K47" s="64"/>
      <c r="L47" s="64"/>
      <c r="M47" s="65">
        <v>16</v>
      </c>
      <c r="N47" s="67">
        <v>17</v>
      </c>
      <c r="O47" s="64">
        <v>1</v>
      </c>
      <c r="P47" s="64">
        <v>94.12</v>
      </c>
    </row>
    <row r="48" spans="1:16">
      <c r="A48" s="65" t="s">
        <v>43</v>
      </c>
      <c r="B48" s="64"/>
      <c r="C48" s="64"/>
      <c r="D48" s="64"/>
      <c r="E48" s="64"/>
      <c r="F48" s="64"/>
      <c r="G48" s="64">
        <v>1</v>
      </c>
      <c r="H48" s="64">
        <v>3</v>
      </c>
      <c r="I48" s="64">
        <v>8</v>
      </c>
      <c r="J48" s="64">
        <v>4</v>
      </c>
      <c r="K48" s="64">
        <v>1</v>
      </c>
      <c r="L48" s="64"/>
      <c r="M48" s="65">
        <v>17</v>
      </c>
      <c r="N48" s="67">
        <v>17</v>
      </c>
      <c r="O48" s="64">
        <v>0</v>
      </c>
      <c r="P48" s="64">
        <v>100</v>
      </c>
    </row>
    <row r="49" spans="1:16">
      <c r="A49" s="65" t="s">
        <v>212</v>
      </c>
      <c r="B49" s="65"/>
      <c r="C49" s="65"/>
      <c r="D49" s="65">
        <v>1</v>
      </c>
      <c r="E49" s="65">
        <v>5</v>
      </c>
      <c r="F49" s="65">
        <v>24</v>
      </c>
      <c r="G49" s="65">
        <v>55</v>
      </c>
      <c r="H49" s="65">
        <v>88</v>
      </c>
      <c r="I49" s="65">
        <v>99</v>
      </c>
      <c r="J49" s="65">
        <v>55</v>
      </c>
      <c r="K49" s="65">
        <v>10</v>
      </c>
      <c r="L49" s="65"/>
      <c r="M49" s="65">
        <v>337</v>
      </c>
      <c r="N49" s="64">
        <v>347</v>
      </c>
      <c r="O49" s="64">
        <v>10</v>
      </c>
      <c r="P49" s="64"/>
    </row>
    <row r="50" spans="1:16">
      <c r="A50" s="65" t="s">
        <v>93</v>
      </c>
      <c r="B50" s="65">
        <v>4</v>
      </c>
      <c r="C50" s="65">
        <v>28</v>
      </c>
      <c r="D50" s="65">
        <v>64</v>
      </c>
      <c r="E50" s="65">
        <v>119</v>
      </c>
      <c r="F50" s="65">
        <v>214</v>
      </c>
      <c r="G50" s="65">
        <v>381</v>
      </c>
      <c r="H50" s="65">
        <v>499</v>
      </c>
      <c r="I50" s="65">
        <v>482</v>
      </c>
      <c r="J50" s="65">
        <v>329</v>
      </c>
      <c r="K50" s="65">
        <v>58</v>
      </c>
      <c r="L50" s="65">
        <v>1</v>
      </c>
      <c r="M50" s="65">
        <v>2179</v>
      </c>
      <c r="N50" s="64">
        <v>2224</v>
      </c>
      <c r="O50" s="64">
        <v>47</v>
      </c>
      <c r="P50" s="6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Q45"/>
  <sheetViews>
    <sheetView workbookViewId="0">
      <selection activeCell="B3" sqref="B3:L4"/>
    </sheetView>
  </sheetViews>
  <sheetFormatPr defaultRowHeight="15"/>
  <cols>
    <col min="3" max="3" width="4.140625" customWidth="1"/>
    <col min="4" max="4" width="4.28515625" customWidth="1"/>
    <col min="5" max="5" width="3.7109375" customWidth="1"/>
    <col min="6" max="6" width="4" customWidth="1"/>
    <col min="7" max="7" width="4.5703125" customWidth="1"/>
    <col min="8" max="8" width="4" customWidth="1"/>
    <col min="9" max="9" width="3.85546875" customWidth="1"/>
    <col min="10" max="10" width="4" customWidth="1"/>
    <col min="11" max="11" width="3.5703125" customWidth="1"/>
    <col min="12" max="12" width="4.42578125" customWidth="1"/>
  </cols>
  <sheetData>
    <row r="2" spans="1:17">
      <c r="D2" t="s">
        <v>184</v>
      </c>
    </row>
    <row r="3" spans="1:17">
      <c r="A3" s="26"/>
      <c r="B3" s="26" t="s">
        <v>185</v>
      </c>
      <c r="C3" s="26" t="s">
        <v>186</v>
      </c>
      <c r="D3" s="26" t="s">
        <v>187</v>
      </c>
      <c r="E3" s="26" t="s">
        <v>188</v>
      </c>
      <c r="F3" s="26" t="s">
        <v>189</v>
      </c>
      <c r="G3" s="26" t="s">
        <v>190</v>
      </c>
      <c r="H3" s="26" t="s">
        <v>191</v>
      </c>
      <c r="I3" s="26" t="s">
        <v>192</v>
      </c>
      <c r="J3" s="26" t="s">
        <v>193</v>
      </c>
      <c r="K3" s="26" t="s">
        <v>194</v>
      </c>
      <c r="L3" s="26" t="s">
        <v>195</v>
      </c>
      <c r="M3" s="26"/>
      <c r="N3" s="26"/>
      <c r="O3" s="26"/>
      <c r="P3" s="26"/>
      <c r="Q3" s="26"/>
    </row>
    <row r="4" spans="1:17">
      <c r="A4" s="24" t="s">
        <v>196</v>
      </c>
      <c r="B4" s="24" t="s">
        <v>20</v>
      </c>
      <c r="C4" s="24" t="s">
        <v>18</v>
      </c>
      <c r="D4" s="24" t="s">
        <v>19</v>
      </c>
      <c r="E4" s="24" t="s">
        <v>15</v>
      </c>
      <c r="F4" s="24" t="s">
        <v>16</v>
      </c>
      <c r="G4" s="24" t="s">
        <v>17</v>
      </c>
      <c r="H4" s="24" t="s">
        <v>12</v>
      </c>
      <c r="I4" s="24" t="s">
        <v>13</v>
      </c>
      <c r="J4" s="24" t="s">
        <v>14</v>
      </c>
      <c r="K4" s="24" t="s">
        <v>11</v>
      </c>
      <c r="L4" s="24" t="s">
        <v>120</v>
      </c>
      <c r="M4" s="24" t="s">
        <v>197</v>
      </c>
      <c r="N4" s="24" t="s">
        <v>198</v>
      </c>
      <c r="O4" s="24" t="s">
        <v>152</v>
      </c>
      <c r="P4" s="24" t="s">
        <v>199</v>
      </c>
      <c r="Q4" s="24" t="s">
        <v>106</v>
      </c>
    </row>
    <row r="5" spans="1:17">
      <c r="A5" s="24" t="s">
        <v>200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</row>
    <row r="6" spans="1:17">
      <c r="A6" s="26" t="s">
        <v>31</v>
      </c>
      <c r="B6" s="26"/>
      <c r="C6" s="26"/>
      <c r="D6" s="26"/>
      <c r="E6" s="26">
        <v>1</v>
      </c>
      <c r="F6" s="26">
        <v>10</v>
      </c>
      <c r="G6" s="26">
        <v>13</v>
      </c>
      <c r="H6" s="26">
        <v>35</v>
      </c>
      <c r="I6" s="26">
        <v>62</v>
      </c>
      <c r="J6" s="26">
        <v>33</v>
      </c>
      <c r="K6" s="26">
        <v>4</v>
      </c>
      <c r="L6" s="26"/>
      <c r="M6" s="26">
        <v>158</v>
      </c>
      <c r="N6" s="26">
        <v>158</v>
      </c>
      <c r="O6" s="26">
        <v>158</v>
      </c>
      <c r="P6" s="26">
        <f>N6-O6</f>
        <v>0</v>
      </c>
      <c r="Q6" s="26">
        <f>100*O6/N6</f>
        <v>100</v>
      </c>
    </row>
    <row r="7" spans="1:17">
      <c r="A7" s="26" t="s">
        <v>28</v>
      </c>
      <c r="B7" s="26"/>
      <c r="C7" s="26"/>
      <c r="D7" s="26">
        <v>1</v>
      </c>
      <c r="E7" s="26">
        <v>2</v>
      </c>
      <c r="F7" s="26">
        <v>4</v>
      </c>
      <c r="G7" s="26">
        <v>6</v>
      </c>
      <c r="H7" s="26">
        <v>18</v>
      </c>
      <c r="I7" s="26">
        <v>11</v>
      </c>
      <c r="J7" s="26">
        <v>4</v>
      </c>
      <c r="K7" s="26"/>
      <c r="L7" s="26"/>
      <c r="M7" s="26">
        <v>46</v>
      </c>
      <c r="N7" s="26">
        <v>46</v>
      </c>
      <c r="O7" s="26">
        <v>46</v>
      </c>
      <c r="P7" s="26">
        <f t="shared" ref="P7:P45" si="0">N7-O7</f>
        <v>0</v>
      </c>
      <c r="Q7" s="26">
        <f t="shared" ref="Q7:Q45" si="1">100*O7/N7</f>
        <v>100</v>
      </c>
    </row>
    <row r="8" spans="1:17">
      <c r="A8" s="26" t="s">
        <v>30</v>
      </c>
      <c r="B8" s="26"/>
      <c r="C8" s="26"/>
      <c r="D8" s="26"/>
      <c r="E8" s="26"/>
      <c r="F8" s="26">
        <v>5</v>
      </c>
      <c r="G8" s="26">
        <v>7</v>
      </c>
      <c r="H8" s="26">
        <v>10</v>
      </c>
      <c r="I8" s="26">
        <v>19</v>
      </c>
      <c r="J8" s="26">
        <v>11</v>
      </c>
      <c r="K8" s="26"/>
      <c r="L8" s="26"/>
      <c r="M8" s="26">
        <v>52</v>
      </c>
      <c r="N8" s="26">
        <v>53</v>
      </c>
      <c r="O8" s="26">
        <v>52</v>
      </c>
      <c r="P8" s="26">
        <f t="shared" si="0"/>
        <v>1</v>
      </c>
      <c r="Q8" s="26">
        <f t="shared" si="1"/>
        <v>98.113207547169807</v>
      </c>
    </row>
    <row r="9" spans="1:17">
      <c r="A9" s="26" t="s">
        <v>25</v>
      </c>
      <c r="B9" s="26"/>
      <c r="C9" s="26"/>
      <c r="D9" s="26">
        <v>1</v>
      </c>
      <c r="E9" s="26">
        <v>2</v>
      </c>
      <c r="F9" s="26">
        <v>7</v>
      </c>
      <c r="G9" s="26">
        <v>11</v>
      </c>
      <c r="H9" s="26">
        <v>11</v>
      </c>
      <c r="I9" s="26">
        <v>11</v>
      </c>
      <c r="J9" s="26">
        <v>13</v>
      </c>
      <c r="K9" s="26">
        <v>6</v>
      </c>
      <c r="L9" s="26">
        <v>2</v>
      </c>
      <c r="M9" s="26">
        <v>64</v>
      </c>
      <c r="N9" s="26">
        <v>64</v>
      </c>
      <c r="O9" s="26">
        <v>64</v>
      </c>
      <c r="P9" s="26">
        <f t="shared" si="0"/>
        <v>0</v>
      </c>
      <c r="Q9" s="26">
        <f t="shared" si="1"/>
        <v>100</v>
      </c>
    </row>
    <row r="10" spans="1:17">
      <c r="A10" s="26" t="s">
        <v>29</v>
      </c>
      <c r="B10" s="26"/>
      <c r="C10" s="26">
        <v>1</v>
      </c>
      <c r="D10" s="26">
        <v>3</v>
      </c>
      <c r="E10" s="26">
        <v>7</v>
      </c>
      <c r="F10" s="26">
        <v>9</v>
      </c>
      <c r="G10" s="26">
        <v>11</v>
      </c>
      <c r="H10" s="26">
        <v>3</v>
      </c>
      <c r="I10" s="26">
        <v>7</v>
      </c>
      <c r="J10" s="26">
        <v>4</v>
      </c>
      <c r="K10" s="26"/>
      <c r="L10" s="26"/>
      <c r="M10" s="26">
        <v>45</v>
      </c>
      <c r="N10" s="26">
        <v>46</v>
      </c>
      <c r="O10" s="26">
        <v>45</v>
      </c>
      <c r="P10" s="26">
        <f t="shared" si="0"/>
        <v>1</v>
      </c>
      <c r="Q10" s="26">
        <f t="shared" si="1"/>
        <v>97.826086956521735</v>
      </c>
    </row>
    <row r="11" spans="1:17">
      <c r="A11" s="26" t="s">
        <v>27</v>
      </c>
      <c r="B11" s="26"/>
      <c r="C11" s="26"/>
      <c r="D11" s="26"/>
      <c r="E11" s="26">
        <v>2</v>
      </c>
      <c r="F11" s="26"/>
      <c r="G11" s="26">
        <v>2</v>
      </c>
      <c r="H11" s="26">
        <v>8</v>
      </c>
      <c r="I11" s="26">
        <v>14</v>
      </c>
      <c r="J11" s="26">
        <v>12</v>
      </c>
      <c r="K11" s="26">
        <v>6</v>
      </c>
      <c r="L11" s="26">
        <v>1</v>
      </c>
      <c r="M11" s="26">
        <v>45</v>
      </c>
      <c r="N11" s="26">
        <v>45</v>
      </c>
      <c r="O11" s="26">
        <v>45</v>
      </c>
      <c r="P11" s="26">
        <f t="shared" si="0"/>
        <v>0</v>
      </c>
      <c r="Q11" s="26">
        <f t="shared" si="1"/>
        <v>100</v>
      </c>
    </row>
    <row r="12" spans="1:17">
      <c r="A12" s="26" t="s">
        <v>26</v>
      </c>
      <c r="B12" s="26">
        <v>1</v>
      </c>
      <c r="C12" s="26">
        <v>1</v>
      </c>
      <c r="D12" s="26">
        <v>6</v>
      </c>
      <c r="E12" s="26">
        <v>6</v>
      </c>
      <c r="F12" s="26">
        <v>2</v>
      </c>
      <c r="G12" s="26">
        <v>9</v>
      </c>
      <c r="H12" s="26">
        <v>8</v>
      </c>
      <c r="I12" s="26">
        <v>4</v>
      </c>
      <c r="J12" s="26">
        <v>5</v>
      </c>
      <c r="K12" s="26">
        <v>3</v>
      </c>
      <c r="L12" s="26"/>
      <c r="M12" s="26">
        <v>45</v>
      </c>
      <c r="N12" s="26">
        <v>45</v>
      </c>
      <c r="O12" s="26">
        <v>45</v>
      </c>
      <c r="P12" s="26">
        <f t="shared" si="0"/>
        <v>0</v>
      </c>
      <c r="Q12" s="26">
        <f t="shared" si="1"/>
        <v>100</v>
      </c>
    </row>
    <row r="13" spans="1:17">
      <c r="A13" s="26" t="s">
        <v>23</v>
      </c>
      <c r="B13" s="26">
        <v>6</v>
      </c>
      <c r="C13" s="26">
        <v>30</v>
      </c>
      <c r="D13" s="26">
        <v>38</v>
      </c>
      <c r="E13" s="26">
        <v>14</v>
      </c>
      <c r="F13" s="26">
        <v>11</v>
      </c>
      <c r="G13" s="26">
        <v>4</v>
      </c>
      <c r="H13" s="26">
        <v>5</v>
      </c>
      <c r="I13" s="26">
        <v>1</v>
      </c>
      <c r="J13" s="26"/>
      <c r="K13" s="26"/>
      <c r="L13" s="26"/>
      <c r="M13" s="26">
        <v>109</v>
      </c>
      <c r="N13" s="26">
        <v>114</v>
      </c>
      <c r="O13" s="26">
        <v>109</v>
      </c>
      <c r="P13" s="26">
        <f t="shared" si="0"/>
        <v>5</v>
      </c>
      <c r="Q13" s="26">
        <f t="shared" si="1"/>
        <v>95.614035087719301</v>
      </c>
    </row>
    <row r="14" spans="1:17">
      <c r="A14" s="26" t="s">
        <v>24</v>
      </c>
      <c r="B14" s="26">
        <v>2</v>
      </c>
      <c r="C14" s="26">
        <v>14</v>
      </c>
      <c r="D14" s="26">
        <v>18</v>
      </c>
      <c r="E14" s="26">
        <v>28</v>
      </c>
      <c r="F14" s="26">
        <v>6</v>
      </c>
      <c r="G14" s="26"/>
      <c r="H14" s="26">
        <v>1</v>
      </c>
      <c r="I14" s="26"/>
      <c r="J14" s="26"/>
      <c r="K14" s="26"/>
      <c r="L14" s="26"/>
      <c r="M14" s="26">
        <v>69</v>
      </c>
      <c r="N14" s="26">
        <v>69</v>
      </c>
      <c r="O14" s="26">
        <v>69</v>
      </c>
      <c r="P14" s="26">
        <f t="shared" si="0"/>
        <v>0</v>
      </c>
      <c r="Q14" s="26">
        <f t="shared" si="1"/>
        <v>100</v>
      </c>
    </row>
    <row r="15" spans="1:17">
      <c r="A15" s="26" t="s">
        <v>22</v>
      </c>
      <c r="B15" s="26">
        <v>3</v>
      </c>
      <c r="C15" s="26">
        <v>7</v>
      </c>
      <c r="D15" s="26">
        <v>9</v>
      </c>
      <c r="E15" s="26">
        <v>6</v>
      </c>
      <c r="F15" s="26">
        <v>5</v>
      </c>
      <c r="G15" s="26">
        <v>1</v>
      </c>
      <c r="H15" s="26">
        <v>3</v>
      </c>
      <c r="I15" s="26">
        <v>1</v>
      </c>
      <c r="J15" s="26"/>
      <c r="K15" s="26"/>
      <c r="L15" s="26"/>
      <c r="M15" s="26">
        <v>35</v>
      </c>
      <c r="N15" s="26">
        <v>37</v>
      </c>
      <c r="O15" s="26">
        <v>35</v>
      </c>
      <c r="P15" s="26">
        <f t="shared" si="0"/>
        <v>2</v>
      </c>
      <c r="Q15" s="26">
        <f t="shared" si="1"/>
        <v>94.594594594594597</v>
      </c>
    </row>
    <row r="16" spans="1:17">
      <c r="A16" s="26"/>
      <c r="B16" s="24">
        <f t="shared" ref="B16:L16" si="2">SUM(B6:B15)</f>
        <v>12</v>
      </c>
      <c r="C16" s="24">
        <f t="shared" si="2"/>
        <v>53</v>
      </c>
      <c r="D16" s="24">
        <f t="shared" si="2"/>
        <v>76</v>
      </c>
      <c r="E16" s="24">
        <f t="shared" si="2"/>
        <v>68</v>
      </c>
      <c r="F16" s="24">
        <f t="shared" si="2"/>
        <v>59</v>
      </c>
      <c r="G16" s="24">
        <f t="shared" si="2"/>
        <v>64</v>
      </c>
      <c r="H16" s="24">
        <f t="shared" si="2"/>
        <v>102</v>
      </c>
      <c r="I16" s="24">
        <f t="shared" si="2"/>
        <v>130</v>
      </c>
      <c r="J16" s="24">
        <f t="shared" si="2"/>
        <v>82</v>
      </c>
      <c r="K16" s="24">
        <f t="shared" si="2"/>
        <v>19</v>
      </c>
      <c r="L16" s="24">
        <f t="shared" si="2"/>
        <v>3</v>
      </c>
      <c r="M16" s="24">
        <f>SUM(M6:M15)</f>
        <v>668</v>
      </c>
      <c r="N16" s="24">
        <f>SUM(N6:N15)</f>
        <v>677</v>
      </c>
      <c r="O16" s="26">
        <v>668</v>
      </c>
      <c r="P16" s="26">
        <f t="shared" si="0"/>
        <v>9</v>
      </c>
      <c r="Q16" s="26">
        <f t="shared" si="1"/>
        <v>98.670605612998528</v>
      </c>
    </row>
    <row r="17" spans="1:17">
      <c r="A17" s="24" t="s">
        <v>201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</row>
    <row r="18" spans="1:17">
      <c r="A18" s="26" t="s">
        <v>31</v>
      </c>
      <c r="B18" s="26"/>
      <c r="C18" s="26">
        <v>1</v>
      </c>
      <c r="D18" s="26">
        <v>6</v>
      </c>
      <c r="E18" s="26">
        <v>28</v>
      </c>
      <c r="F18" s="26">
        <v>57</v>
      </c>
      <c r="G18" s="26">
        <v>82</v>
      </c>
      <c r="H18" s="26">
        <v>67</v>
      </c>
      <c r="I18" s="26">
        <v>29</v>
      </c>
      <c r="J18" s="26">
        <v>5</v>
      </c>
      <c r="K18" s="26"/>
      <c r="L18" s="26"/>
      <c r="M18" s="26">
        <v>275</v>
      </c>
      <c r="N18" s="26">
        <v>278</v>
      </c>
      <c r="O18" s="26">
        <v>275</v>
      </c>
      <c r="P18" s="26">
        <f t="shared" si="0"/>
        <v>3</v>
      </c>
      <c r="Q18" s="26">
        <f t="shared" si="1"/>
        <v>98.920863309352512</v>
      </c>
    </row>
    <row r="19" spans="1:17">
      <c r="A19" s="26" t="s">
        <v>36</v>
      </c>
      <c r="B19" s="26"/>
      <c r="C19" s="26"/>
      <c r="D19" s="26">
        <v>1</v>
      </c>
      <c r="E19" s="26">
        <v>17</v>
      </c>
      <c r="F19" s="26">
        <v>40</v>
      </c>
      <c r="G19" s="26">
        <v>31</v>
      </c>
      <c r="H19" s="26">
        <v>27</v>
      </c>
      <c r="I19" s="26">
        <v>17</v>
      </c>
      <c r="J19" s="26">
        <v>10</v>
      </c>
      <c r="K19" s="26"/>
      <c r="L19" s="26"/>
      <c r="M19" s="26">
        <v>143</v>
      </c>
      <c r="N19" s="26">
        <v>144</v>
      </c>
      <c r="O19" s="26">
        <v>143</v>
      </c>
      <c r="P19" s="26">
        <f t="shared" si="0"/>
        <v>1</v>
      </c>
      <c r="Q19" s="26">
        <f t="shared" si="1"/>
        <v>99.305555555555557</v>
      </c>
    </row>
    <row r="20" spans="1:17">
      <c r="A20" s="26" t="s">
        <v>118</v>
      </c>
      <c r="B20" s="26"/>
      <c r="C20" s="26"/>
      <c r="D20" s="26">
        <v>7</v>
      </c>
      <c r="E20" s="26">
        <v>10</v>
      </c>
      <c r="F20" s="26">
        <v>11</v>
      </c>
      <c r="G20" s="26">
        <v>9</v>
      </c>
      <c r="H20" s="26">
        <v>2</v>
      </c>
      <c r="I20" s="26">
        <v>7</v>
      </c>
      <c r="J20" s="26">
        <v>2</v>
      </c>
      <c r="K20" s="26"/>
      <c r="L20" s="26"/>
      <c r="M20" s="26">
        <v>48</v>
      </c>
      <c r="N20" s="26">
        <v>49</v>
      </c>
      <c r="O20" s="26">
        <v>48</v>
      </c>
      <c r="P20" s="26">
        <f t="shared" si="0"/>
        <v>1</v>
      </c>
      <c r="Q20" s="26">
        <f t="shared" si="1"/>
        <v>97.959183673469383</v>
      </c>
    </row>
    <row r="21" spans="1:17">
      <c r="A21" s="26" t="s">
        <v>30</v>
      </c>
      <c r="B21" s="26"/>
      <c r="C21" s="26"/>
      <c r="D21" s="26"/>
      <c r="E21" s="26"/>
      <c r="F21" s="26">
        <v>9</v>
      </c>
      <c r="G21" s="26">
        <v>28</v>
      </c>
      <c r="H21" s="26">
        <v>39</v>
      </c>
      <c r="I21" s="26">
        <v>16</v>
      </c>
      <c r="J21" s="26">
        <v>5</v>
      </c>
      <c r="K21" s="26">
        <v>1</v>
      </c>
      <c r="L21" s="26"/>
      <c r="M21" s="26">
        <v>98</v>
      </c>
      <c r="N21" s="26">
        <v>98</v>
      </c>
      <c r="O21" s="26">
        <v>98</v>
      </c>
      <c r="P21" s="26">
        <f t="shared" si="0"/>
        <v>0</v>
      </c>
      <c r="Q21" s="26">
        <f t="shared" si="1"/>
        <v>100</v>
      </c>
    </row>
    <row r="22" spans="1:17">
      <c r="A22" s="26" t="s">
        <v>25</v>
      </c>
      <c r="B22" s="26"/>
      <c r="C22" s="26"/>
      <c r="D22" s="26">
        <v>1</v>
      </c>
      <c r="E22" s="26">
        <v>2</v>
      </c>
      <c r="F22" s="26">
        <v>5</v>
      </c>
      <c r="G22" s="26">
        <v>26</v>
      </c>
      <c r="H22" s="26">
        <v>20</v>
      </c>
      <c r="I22" s="26">
        <v>9</v>
      </c>
      <c r="J22" s="26">
        <v>8</v>
      </c>
      <c r="K22" s="26"/>
      <c r="L22" s="26"/>
      <c r="M22" s="26">
        <v>71</v>
      </c>
      <c r="N22" s="26">
        <v>71</v>
      </c>
      <c r="O22" s="26">
        <v>71</v>
      </c>
      <c r="P22" s="26">
        <f t="shared" si="0"/>
        <v>0</v>
      </c>
      <c r="Q22" s="26">
        <f t="shared" si="1"/>
        <v>100</v>
      </c>
    </row>
    <row r="23" spans="1:17">
      <c r="A23" s="26" t="s">
        <v>32</v>
      </c>
      <c r="B23" s="26"/>
      <c r="C23" s="26"/>
      <c r="D23" s="26">
        <v>2</v>
      </c>
      <c r="E23" s="26">
        <v>9</v>
      </c>
      <c r="F23" s="26">
        <v>8</v>
      </c>
      <c r="G23" s="26">
        <v>10</v>
      </c>
      <c r="H23" s="26">
        <v>9</v>
      </c>
      <c r="I23" s="26">
        <v>4</v>
      </c>
      <c r="J23" s="26"/>
      <c r="K23" s="26"/>
      <c r="L23" s="26"/>
      <c r="M23" s="26">
        <v>42</v>
      </c>
      <c r="N23" s="26">
        <v>42</v>
      </c>
      <c r="O23" s="26">
        <v>42</v>
      </c>
      <c r="P23" s="26">
        <f t="shared" si="0"/>
        <v>0</v>
      </c>
      <c r="Q23" s="26">
        <f t="shared" si="1"/>
        <v>100</v>
      </c>
    </row>
    <row r="24" spans="1:17">
      <c r="A24" s="26" t="s">
        <v>35</v>
      </c>
      <c r="B24" s="26"/>
      <c r="C24" s="26"/>
      <c r="D24" s="26"/>
      <c r="E24" s="26">
        <v>3</v>
      </c>
      <c r="F24" s="26">
        <v>15</v>
      </c>
      <c r="G24" s="26">
        <v>14</v>
      </c>
      <c r="H24" s="26">
        <v>24</v>
      </c>
      <c r="I24" s="26">
        <v>11</v>
      </c>
      <c r="J24" s="26">
        <v>1</v>
      </c>
      <c r="K24" s="26"/>
      <c r="L24" s="26"/>
      <c r="M24" s="26">
        <v>68</v>
      </c>
      <c r="N24" s="26">
        <v>68</v>
      </c>
      <c r="O24" s="26">
        <v>68</v>
      </c>
      <c r="P24" s="26">
        <f t="shared" si="0"/>
        <v>0</v>
      </c>
      <c r="Q24" s="26">
        <f t="shared" si="1"/>
        <v>100</v>
      </c>
    </row>
    <row r="25" spans="1:17">
      <c r="A25" s="26" t="s">
        <v>34</v>
      </c>
      <c r="B25" s="26"/>
      <c r="C25" s="26"/>
      <c r="D25" s="26"/>
      <c r="E25" s="26">
        <v>3</v>
      </c>
      <c r="F25" s="26">
        <v>11</v>
      </c>
      <c r="G25" s="26">
        <v>26</v>
      </c>
      <c r="H25" s="26">
        <v>24</v>
      </c>
      <c r="I25" s="26">
        <v>25</v>
      </c>
      <c r="J25" s="26">
        <v>6</v>
      </c>
      <c r="K25" s="26">
        <v>4</v>
      </c>
      <c r="L25" s="26"/>
      <c r="M25" s="26">
        <v>99</v>
      </c>
      <c r="N25" s="26">
        <v>99</v>
      </c>
      <c r="O25" s="26">
        <v>99</v>
      </c>
      <c r="P25" s="26">
        <f t="shared" si="0"/>
        <v>0</v>
      </c>
      <c r="Q25" s="26">
        <f t="shared" si="1"/>
        <v>100</v>
      </c>
    </row>
    <row r="26" spans="1:17">
      <c r="A26" s="26" t="s">
        <v>100</v>
      </c>
      <c r="B26" s="26"/>
      <c r="C26" s="26"/>
      <c r="D26" s="26">
        <v>1</v>
      </c>
      <c r="E26" s="26">
        <v>1</v>
      </c>
      <c r="F26" s="26">
        <v>6</v>
      </c>
      <c r="G26" s="26">
        <v>18</v>
      </c>
      <c r="H26" s="26">
        <v>43</v>
      </c>
      <c r="I26" s="26">
        <v>51</v>
      </c>
      <c r="J26" s="26">
        <v>21</v>
      </c>
      <c r="K26" s="26">
        <v>4</v>
      </c>
      <c r="L26" s="26"/>
      <c r="M26" s="26">
        <v>145</v>
      </c>
      <c r="N26" s="26">
        <v>145</v>
      </c>
      <c r="O26" s="26">
        <v>145</v>
      </c>
      <c r="P26" s="26">
        <f t="shared" si="0"/>
        <v>0</v>
      </c>
      <c r="Q26" s="26">
        <f t="shared" si="1"/>
        <v>100</v>
      </c>
    </row>
    <row r="27" spans="1:17">
      <c r="A27" s="26" t="s">
        <v>101</v>
      </c>
      <c r="B27" s="26"/>
      <c r="C27" s="26"/>
      <c r="D27" s="26"/>
      <c r="E27" s="26"/>
      <c r="F27" s="26"/>
      <c r="G27" s="26">
        <v>3</v>
      </c>
      <c r="H27" s="26">
        <v>5</v>
      </c>
      <c r="I27" s="26">
        <v>17</v>
      </c>
      <c r="J27" s="26">
        <v>11</v>
      </c>
      <c r="K27" s="26">
        <v>1</v>
      </c>
      <c r="L27" s="26"/>
      <c r="M27" s="26">
        <v>37</v>
      </c>
      <c r="N27" s="26">
        <v>37</v>
      </c>
      <c r="O27" s="26">
        <v>37</v>
      </c>
      <c r="P27" s="26">
        <f t="shared" si="0"/>
        <v>0</v>
      </c>
      <c r="Q27" s="26">
        <f t="shared" si="1"/>
        <v>100</v>
      </c>
    </row>
    <row r="28" spans="1:17">
      <c r="A28" s="26" t="s">
        <v>108</v>
      </c>
      <c r="B28" s="26"/>
      <c r="C28" s="26">
        <v>1</v>
      </c>
      <c r="D28" s="26">
        <v>3</v>
      </c>
      <c r="E28" s="26">
        <v>3</v>
      </c>
      <c r="F28" s="26">
        <v>13</v>
      </c>
      <c r="G28" s="26">
        <v>16</v>
      </c>
      <c r="H28" s="26">
        <v>9</v>
      </c>
      <c r="I28" s="26">
        <v>7</v>
      </c>
      <c r="J28" s="26">
        <v>1</v>
      </c>
      <c r="K28" s="26"/>
      <c r="L28" s="26"/>
      <c r="M28" s="26">
        <v>53</v>
      </c>
      <c r="N28" s="26">
        <v>53</v>
      </c>
      <c r="O28" s="26">
        <v>53</v>
      </c>
      <c r="P28" s="26">
        <f t="shared" si="0"/>
        <v>0</v>
      </c>
      <c r="Q28" s="26">
        <f t="shared" si="1"/>
        <v>100</v>
      </c>
    </row>
    <row r="29" spans="1:17">
      <c r="A29" s="26" t="s">
        <v>176</v>
      </c>
      <c r="B29" s="26"/>
      <c r="C29" s="26">
        <v>2</v>
      </c>
      <c r="D29" s="26">
        <v>10</v>
      </c>
      <c r="E29" s="26">
        <v>9</v>
      </c>
      <c r="F29" s="26">
        <v>7</v>
      </c>
      <c r="G29" s="26">
        <v>15</v>
      </c>
      <c r="H29" s="26">
        <v>6</v>
      </c>
      <c r="I29" s="26">
        <v>1</v>
      </c>
      <c r="J29" s="26"/>
      <c r="K29" s="26"/>
      <c r="L29" s="26"/>
      <c r="M29" s="26">
        <v>50</v>
      </c>
      <c r="N29" s="26">
        <v>50</v>
      </c>
      <c r="O29" s="26">
        <v>50</v>
      </c>
      <c r="P29" s="26">
        <f t="shared" si="0"/>
        <v>0</v>
      </c>
      <c r="Q29" s="26">
        <f t="shared" si="1"/>
        <v>100</v>
      </c>
    </row>
    <row r="30" spans="1:17">
      <c r="A30" s="24" t="s">
        <v>202</v>
      </c>
      <c r="B30" s="24">
        <f t="shared" ref="B30:L30" si="3">SUM(B18:B29)</f>
        <v>0</v>
      </c>
      <c r="C30" s="24">
        <f t="shared" si="3"/>
        <v>4</v>
      </c>
      <c r="D30" s="24">
        <f t="shared" si="3"/>
        <v>31</v>
      </c>
      <c r="E30" s="24">
        <f t="shared" si="3"/>
        <v>85</v>
      </c>
      <c r="F30" s="24">
        <f t="shared" si="3"/>
        <v>182</v>
      </c>
      <c r="G30" s="24">
        <f t="shared" si="3"/>
        <v>278</v>
      </c>
      <c r="H30" s="24">
        <f t="shared" si="3"/>
        <v>275</v>
      </c>
      <c r="I30" s="24">
        <f t="shared" si="3"/>
        <v>194</v>
      </c>
      <c r="J30" s="24">
        <f t="shared" si="3"/>
        <v>70</v>
      </c>
      <c r="K30" s="24">
        <f t="shared" si="3"/>
        <v>10</v>
      </c>
      <c r="L30" s="24">
        <f t="shared" si="3"/>
        <v>0</v>
      </c>
      <c r="M30" s="24">
        <f>SUM(M18:M29)</f>
        <v>1129</v>
      </c>
      <c r="N30" s="24">
        <f>SUM(N18:N29)</f>
        <v>1134</v>
      </c>
      <c r="O30" s="26">
        <v>1129</v>
      </c>
      <c r="P30" s="26">
        <f t="shared" si="0"/>
        <v>5</v>
      </c>
      <c r="Q30" s="26">
        <f t="shared" si="1"/>
        <v>99.559082892416228</v>
      </c>
    </row>
    <row r="31" spans="1:17">
      <c r="A31" s="26" t="s">
        <v>45</v>
      </c>
      <c r="B31" s="26"/>
      <c r="C31" s="26"/>
      <c r="D31" s="26"/>
      <c r="E31" s="26"/>
      <c r="F31" s="26">
        <v>6</v>
      </c>
      <c r="G31" s="26">
        <v>7</v>
      </c>
      <c r="H31" s="26">
        <v>4</v>
      </c>
      <c r="I31" s="26">
        <v>2</v>
      </c>
      <c r="J31" s="26"/>
      <c r="K31" s="26"/>
      <c r="L31" s="26"/>
      <c r="M31" s="26">
        <v>19</v>
      </c>
      <c r="N31" s="26">
        <v>19</v>
      </c>
      <c r="O31" s="26">
        <v>19</v>
      </c>
      <c r="P31" s="26">
        <f t="shared" si="0"/>
        <v>0</v>
      </c>
      <c r="Q31" s="26">
        <f t="shared" si="1"/>
        <v>100</v>
      </c>
    </row>
    <row r="32" spans="1:17">
      <c r="A32" s="26" t="s">
        <v>109</v>
      </c>
      <c r="B32" s="26"/>
      <c r="C32" s="26">
        <v>1</v>
      </c>
      <c r="D32" s="26">
        <v>1</v>
      </c>
      <c r="E32" s="26">
        <v>6</v>
      </c>
      <c r="F32" s="26">
        <v>9</v>
      </c>
      <c r="G32" s="26">
        <v>10</v>
      </c>
      <c r="H32" s="26">
        <v>10</v>
      </c>
      <c r="I32" s="26">
        <v>1</v>
      </c>
      <c r="J32" s="26"/>
      <c r="K32" s="26"/>
      <c r="L32" s="26"/>
      <c r="M32" s="26">
        <v>38</v>
      </c>
      <c r="N32" s="26">
        <v>38</v>
      </c>
      <c r="O32" s="26">
        <v>38</v>
      </c>
      <c r="P32" s="26">
        <f t="shared" si="0"/>
        <v>0</v>
      </c>
      <c r="Q32" s="26">
        <f t="shared" si="1"/>
        <v>100</v>
      </c>
    </row>
    <row r="33" spans="1:17">
      <c r="A33" s="26" t="s">
        <v>179</v>
      </c>
      <c r="B33" s="26"/>
      <c r="C33" s="26"/>
      <c r="D33" s="26"/>
      <c r="E33" s="26"/>
      <c r="F33" s="26">
        <v>3</v>
      </c>
      <c r="G33" s="26"/>
      <c r="H33" s="26">
        <v>1</v>
      </c>
      <c r="I33" s="26"/>
      <c r="J33" s="26"/>
      <c r="K33" s="26"/>
      <c r="L33" s="26"/>
      <c r="M33" s="26">
        <v>4</v>
      </c>
      <c r="N33" s="26">
        <v>4</v>
      </c>
      <c r="O33" s="26">
        <v>4</v>
      </c>
      <c r="P33" s="26">
        <f t="shared" si="0"/>
        <v>0</v>
      </c>
      <c r="Q33" s="26">
        <f t="shared" si="1"/>
        <v>100</v>
      </c>
    </row>
    <row r="34" spans="1:17">
      <c r="A34" s="26" t="s">
        <v>41</v>
      </c>
      <c r="B34" s="26"/>
      <c r="C34" s="26"/>
      <c r="D34" s="26"/>
      <c r="E34" s="26"/>
      <c r="F34" s="26">
        <v>3</v>
      </c>
      <c r="G34" s="26">
        <v>4</v>
      </c>
      <c r="H34" s="26">
        <v>12</v>
      </c>
      <c r="I34" s="26">
        <v>15</v>
      </c>
      <c r="J34" s="26">
        <v>6</v>
      </c>
      <c r="K34" s="26">
        <v>1</v>
      </c>
      <c r="L34" s="26"/>
      <c r="M34" s="26">
        <v>41</v>
      </c>
      <c r="N34" s="26">
        <v>41</v>
      </c>
      <c r="O34" s="26">
        <v>41</v>
      </c>
      <c r="P34" s="26">
        <f t="shared" si="0"/>
        <v>0</v>
      </c>
      <c r="Q34" s="26">
        <f t="shared" si="1"/>
        <v>100</v>
      </c>
    </row>
    <row r="35" spans="1:17">
      <c r="A35" s="26" t="s">
        <v>203</v>
      </c>
      <c r="B35" s="26"/>
      <c r="C35" s="26"/>
      <c r="D35" s="26"/>
      <c r="E35" s="26">
        <v>1</v>
      </c>
      <c r="F35" s="26">
        <v>2</v>
      </c>
      <c r="G35" s="26">
        <v>9</v>
      </c>
      <c r="H35" s="26">
        <v>10</v>
      </c>
      <c r="I35" s="26">
        <v>6</v>
      </c>
      <c r="J35" s="26">
        <v>3</v>
      </c>
      <c r="K35" s="26">
        <v>5</v>
      </c>
      <c r="L35" s="26"/>
      <c r="M35" s="26">
        <v>36</v>
      </c>
      <c r="N35" s="26">
        <v>36</v>
      </c>
      <c r="O35" s="26">
        <v>36</v>
      </c>
      <c r="P35" s="26">
        <f t="shared" si="0"/>
        <v>0</v>
      </c>
      <c r="Q35" s="26">
        <f t="shared" si="1"/>
        <v>100</v>
      </c>
    </row>
    <row r="36" spans="1:17">
      <c r="A36" s="26" t="s">
        <v>38</v>
      </c>
      <c r="B36" s="26"/>
      <c r="C36" s="26"/>
      <c r="D36" s="26"/>
      <c r="E36" s="26"/>
      <c r="F36" s="26">
        <v>2</v>
      </c>
      <c r="G36" s="26">
        <v>13</v>
      </c>
      <c r="H36" s="26">
        <v>10</v>
      </c>
      <c r="I36" s="26">
        <v>7</v>
      </c>
      <c r="J36" s="26">
        <v>2</v>
      </c>
      <c r="K36" s="26"/>
      <c r="L36" s="26"/>
      <c r="M36" s="26">
        <v>34</v>
      </c>
      <c r="N36" s="26">
        <v>34</v>
      </c>
      <c r="O36" s="26">
        <v>34</v>
      </c>
      <c r="P36" s="26">
        <f t="shared" si="0"/>
        <v>0</v>
      </c>
      <c r="Q36" s="26">
        <f t="shared" si="1"/>
        <v>100</v>
      </c>
    </row>
    <row r="37" spans="1:17">
      <c r="A37" s="26" t="s">
        <v>39</v>
      </c>
      <c r="B37" s="26"/>
      <c r="C37" s="26"/>
      <c r="D37" s="26"/>
      <c r="E37" s="26"/>
      <c r="F37" s="26">
        <v>5</v>
      </c>
      <c r="G37" s="26">
        <v>7</v>
      </c>
      <c r="H37" s="26">
        <v>4</v>
      </c>
      <c r="I37" s="26">
        <v>5</v>
      </c>
      <c r="J37" s="26">
        <v>3</v>
      </c>
      <c r="K37" s="26"/>
      <c r="L37" s="26"/>
      <c r="M37" s="26">
        <v>24</v>
      </c>
      <c r="N37" s="26">
        <v>24</v>
      </c>
      <c r="O37" s="26">
        <v>24</v>
      </c>
      <c r="P37" s="26">
        <f t="shared" si="0"/>
        <v>0</v>
      </c>
      <c r="Q37" s="26">
        <f t="shared" si="1"/>
        <v>100</v>
      </c>
    </row>
    <row r="38" spans="1:17">
      <c r="A38" s="26" t="s">
        <v>44</v>
      </c>
      <c r="B38" s="26"/>
      <c r="C38" s="26"/>
      <c r="D38" s="26"/>
      <c r="E38" s="26"/>
      <c r="F38" s="26">
        <v>1</v>
      </c>
      <c r="G38" s="26">
        <v>3</v>
      </c>
      <c r="H38" s="26">
        <v>10</v>
      </c>
      <c r="I38" s="26">
        <v>10</v>
      </c>
      <c r="J38" s="26">
        <v>1</v>
      </c>
      <c r="K38" s="26"/>
      <c r="L38" s="26"/>
      <c r="M38" s="26">
        <v>25</v>
      </c>
      <c r="N38" s="26">
        <v>25</v>
      </c>
      <c r="O38" s="26">
        <v>25</v>
      </c>
      <c r="P38" s="26">
        <f t="shared" si="0"/>
        <v>0</v>
      </c>
      <c r="Q38" s="26">
        <f t="shared" si="1"/>
        <v>100</v>
      </c>
    </row>
    <row r="39" spans="1:17">
      <c r="A39" s="26" t="s">
        <v>180</v>
      </c>
      <c r="B39" s="26"/>
      <c r="C39" s="26"/>
      <c r="D39" s="26"/>
      <c r="E39" s="26"/>
      <c r="F39" s="26">
        <v>4</v>
      </c>
      <c r="G39" s="26">
        <v>4</v>
      </c>
      <c r="H39" s="26">
        <v>5</v>
      </c>
      <c r="I39" s="26"/>
      <c r="J39" s="26">
        <v>2</v>
      </c>
      <c r="K39" s="26"/>
      <c r="L39" s="26"/>
      <c r="M39" s="26">
        <v>15</v>
      </c>
      <c r="N39" s="26">
        <v>15</v>
      </c>
      <c r="O39" s="26">
        <v>15</v>
      </c>
      <c r="P39" s="26">
        <f t="shared" si="0"/>
        <v>0</v>
      </c>
      <c r="Q39" s="26">
        <f t="shared" si="1"/>
        <v>100</v>
      </c>
    </row>
    <row r="40" spans="1:17">
      <c r="A40" s="26" t="s">
        <v>204</v>
      </c>
      <c r="B40" s="26"/>
      <c r="C40" s="26"/>
      <c r="D40" s="26"/>
      <c r="E40" s="26"/>
      <c r="F40" s="26">
        <v>3</v>
      </c>
      <c r="G40" s="26">
        <v>5</v>
      </c>
      <c r="H40" s="26">
        <v>8</v>
      </c>
      <c r="I40" s="26">
        <v>9</v>
      </c>
      <c r="J40" s="26">
        <v>1</v>
      </c>
      <c r="K40" s="26"/>
      <c r="L40" s="26"/>
      <c r="M40" s="26">
        <v>26</v>
      </c>
      <c r="N40" s="26">
        <v>26</v>
      </c>
      <c r="O40" s="26">
        <v>26</v>
      </c>
      <c r="P40" s="26">
        <f t="shared" si="0"/>
        <v>0</v>
      </c>
      <c r="Q40" s="26">
        <f t="shared" si="1"/>
        <v>100</v>
      </c>
    </row>
    <row r="41" spans="1:17">
      <c r="A41" s="26" t="s">
        <v>119</v>
      </c>
      <c r="B41" s="26"/>
      <c r="C41" s="26"/>
      <c r="D41" s="26"/>
      <c r="E41" s="26">
        <v>1</v>
      </c>
      <c r="F41" s="26"/>
      <c r="G41" s="26">
        <v>3</v>
      </c>
      <c r="H41" s="26">
        <v>1</v>
      </c>
      <c r="I41" s="26">
        <v>1</v>
      </c>
      <c r="J41" s="26">
        <v>7</v>
      </c>
      <c r="K41" s="26">
        <v>1</v>
      </c>
      <c r="L41" s="26"/>
      <c r="M41" s="26">
        <v>14</v>
      </c>
      <c r="N41" s="26">
        <v>14</v>
      </c>
      <c r="O41" s="26">
        <v>14</v>
      </c>
      <c r="P41" s="26">
        <f t="shared" si="0"/>
        <v>0</v>
      </c>
      <c r="Q41" s="26">
        <f t="shared" si="1"/>
        <v>100</v>
      </c>
    </row>
    <row r="42" spans="1:17">
      <c r="A42" s="26" t="s">
        <v>42</v>
      </c>
      <c r="B42" s="26"/>
      <c r="C42" s="26"/>
      <c r="D42" s="26"/>
      <c r="E42" s="26"/>
      <c r="F42" s="26"/>
      <c r="G42" s="26">
        <v>4</v>
      </c>
      <c r="H42" s="26">
        <v>7</v>
      </c>
      <c r="I42" s="26">
        <v>5</v>
      </c>
      <c r="J42" s="26">
        <v>4</v>
      </c>
      <c r="K42" s="26">
        <v>1</v>
      </c>
      <c r="L42" s="26"/>
      <c r="M42" s="26">
        <v>21</v>
      </c>
      <c r="N42" s="26">
        <v>21</v>
      </c>
      <c r="O42" s="26">
        <v>21</v>
      </c>
      <c r="P42" s="26">
        <f t="shared" si="0"/>
        <v>0</v>
      </c>
      <c r="Q42" s="26">
        <f t="shared" si="1"/>
        <v>100</v>
      </c>
    </row>
    <row r="43" spans="1:17">
      <c r="A43" s="26" t="s">
        <v>43</v>
      </c>
      <c r="B43" s="26"/>
      <c r="C43" s="26"/>
      <c r="D43" s="26"/>
      <c r="E43" s="26"/>
      <c r="F43" s="26">
        <v>1</v>
      </c>
      <c r="G43" s="26">
        <v>1</v>
      </c>
      <c r="H43" s="26">
        <v>3</v>
      </c>
      <c r="I43" s="26">
        <v>4</v>
      </c>
      <c r="J43" s="26">
        <v>4</v>
      </c>
      <c r="K43" s="26">
        <v>3</v>
      </c>
      <c r="L43" s="26"/>
      <c r="M43" s="26">
        <v>16</v>
      </c>
      <c r="N43" s="26">
        <v>16</v>
      </c>
      <c r="O43" s="26">
        <v>16</v>
      </c>
      <c r="P43" s="26">
        <f t="shared" si="0"/>
        <v>0</v>
      </c>
      <c r="Q43" s="26">
        <f t="shared" si="1"/>
        <v>100</v>
      </c>
    </row>
    <row r="44" spans="1:17">
      <c r="A44" s="24" t="s">
        <v>205</v>
      </c>
      <c r="B44" s="24">
        <f t="shared" ref="B44:L44" si="4">SUM(B31:B43)</f>
        <v>0</v>
      </c>
      <c r="C44" s="24">
        <f t="shared" si="4"/>
        <v>1</v>
      </c>
      <c r="D44" s="24">
        <f t="shared" si="4"/>
        <v>1</v>
      </c>
      <c r="E44" s="24">
        <f t="shared" si="4"/>
        <v>8</v>
      </c>
      <c r="F44" s="24">
        <f t="shared" si="4"/>
        <v>39</v>
      </c>
      <c r="G44" s="24">
        <f t="shared" si="4"/>
        <v>70</v>
      </c>
      <c r="H44" s="24">
        <f t="shared" si="4"/>
        <v>85</v>
      </c>
      <c r="I44" s="24">
        <f t="shared" si="4"/>
        <v>65</v>
      </c>
      <c r="J44" s="24">
        <f t="shared" si="4"/>
        <v>33</v>
      </c>
      <c r="K44" s="24">
        <f t="shared" si="4"/>
        <v>11</v>
      </c>
      <c r="L44" s="24">
        <f t="shared" si="4"/>
        <v>0</v>
      </c>
      <c r="M44" s="24">
        <f>SUM(M31:M43)</f>
        <v>313</v>
      </c>
      <c r="N44" s="24">
        <f>SUM(N31:N43)</f>
        <v>313</v>
      </c>
      <c r="O44" s="26">
        <v>313</v>
      </c>
      <c r="P44" s="26">
        <f t="shared" si="0"/>
        <v>0</v>
      </c>
      <c r="Q44" s="26">
        <f t="shared" si="1"/>
        <v>100</v>
      </c>
    </row>
    <row r="45" spans="1:17">
      <c r="A45" s="24" t="s">
        <v>93</v>
      </c>
      <c r="B45" s="24">
        <f>B44+B30+B16</f>
        <v>12</v>
      </c>
      <c r="C45" s="24">
        <f t="shared" ref="C45:N45" si="5">C44+C30+C16</f>
        <v>58</v>
      </c>
      <c r="D45" s="24">
        <f t="shared" si="5"/>
        <v>108</v>
      </c>
      <c r="E45" s="24">
        <f t="shared" si="5"/>
        <v>161</v>
      </c>
      <c r="F45" s="24">
        <f t="shared" si="5"/>
        <v>280</v>
      </c>
      <c r="G45" s="24">
        <f t="shared" si="5"/>
        <v>412</v>
      </c>
      <c r="H45" s="24">
        <f t="shared" si="5"/>
        <v>462</v>
      </c>
      <c r="I45" s="24">
        <f t="shared" si="5"/>
        <v>389</v>
      </c>
      <c r="J45" s="24">
        <f t="shared" si="5"/>
        <v>185</v>
      </c>
      <c r="K45" s="24">
        <f t="shared" si="5"/>
        <v>40</v>
      </c>
      <c r="L45" s="24">
        <f t="shared" si="5"/>
        <v>3</v>
      </c>
      <c r="M45" s="24">
        <f t="shared" si="5"/>
        <v>2110</v>
      </c>
      <c r="N45" s="24">
        <f t="shared" si="5"/>
        <v>2124</v>
      </c>
      <c r="O45" s="26">
        <v>2110</v>
      </c>
      <c r="P45" s="26">
        <f t="shared" si="0"/>
        <v>14</v>
      </c>
      <c r="Q45" s="26">
        <f t="shared" si="1"/>
        <v>99.340866290018838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P42"/>
  <sheetViews>
    <sheetView view="pageBreakPreview" topLeftCell="A4" zoomScale="84" zoomScaleNormal="95" zoomScaleSheetLayoutView="84" workbookViewId="0">
      <selection activeCell="B2" sqref="B2"/>
    </sheetView>
  </sheetViews>
  <sheetFormatPr defaultRowHeight="15"/>
  <cols>
    <col min="1" max="1" width="13.5703125" style="25" customWidth="1"/>
    <col min="2" max="2" width="3.28515625" customWidth="1"/>
    <col min="3" max="4" width="4" customWidth="1"/>
    <col min="5" max="5" width="4.28515625" customWidth="1"/>
    <col min="6" max="10" width="4" customWidth="1"/>
    <col min="11" max="11" width="4.28515625" customWidth="1"/>
    <col min="12" max="12" width="3" customWidth="1"/>
    <col min="13" max="13" width="3.42578125" customWidth="1"/>
    <col min="14" max="14" width="6.85546875" customWidth="1"/>
    <col min="15" max="15" width="7.5703125" customWidth="1"/>
    <col min="16" max="16" width="9.140625" customWidth="1"/>
  </cols>
  <sheetData>
    <row r="1" spans="1:16">
      <c r="B1" s="25" t="s">
        <v>170</v>
      </c>
    </row>
    <row r="2" spans="1:16" ht="28.5" customHeight="1">
      <c r="A2" s="24"/>
      <c r="B2" s="24" t="s">
        <v>120</v>
      </c>
      <c r="C2" s="24" t="s">
        <v>11</v>
      </c>
      <c r="D2" s="24" t="s">
        <v>14</v>
      </c>
      <c r="E2" s="24" t="s">
        <v>13</v>
      </c>
      <c r="F2" s="24" t="s">
        <v>12</v>
      </c>
      <c r="G2" s="24" t="s">
        <v>17</v>
      </c>
      <c r="H2" s="24" t="s">
        <v>16</v>
      </c>
      <c r="I2" s="24" t="s">
        <v>15</v>
      </c>
      <c r="J2" s="24" t="s">
        <v>19</v>
      </c>
      <c r="K2" s="24" t="s">
        <v>18</v>
      </c>
      <c r="L2" s="24" t="s">
        <v>20</v>
      </c>
      <c r="M2" s="24" t="s">
        <v>171</v>
      </c>
      <c r="N2" s="59" t="s">
        <v>172</v>
      </c>
      <c r="O2" s="33" t="s">
        <v>173</v>
      </c>
      <c r="P2" s="59" t="s">
        <v>174</v>
      </c>
    </row>
    <row r="3" spans="1:16">
      <c r="A3" s="24" t="s">
        <v>57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</row>
    <row r="4" spans="1:16">
      <c r="A4" s="24" t="s">
        <v>31</v>
      </c>
      <c r="B4" s="26"/>
      <c r="C4" s="26">
        <v>3</v>
      </c>
      <c r="D4" s="26">
        <v>12</v>
      </c>
      <c r="E4" s="26">
        <v>28</v>
      </c>
      <c r="F4" s="26">
        <v>48</v>
      </c>
      <c r="G4" s="26">
        <v>29</v>
      </c>
      <c r="H4" s="26">
        <v>17</v>
      </c>
      <c r="I4" s="26">
        <v>10</v>
      </c>
      <c r="J4" s="26">
        <v>4</v>
      </c>
      <c r="K4" s="26">
        <v>1</v>
      </c>
      <c r="L4" s="26"/>
      <c r="M4" s="26"/>
      <c r="N4" s="60">
        <v>153</v>
      </c>
      <c r="O4" s="26">
        <v>152</v>
      </c>
      <c r="P4" s="26">
        <v>99.35</v>
      </c>
    </row>
    <row r="5" spans="1:16">
      <c r="A5" s="24" t="s">
        <v>28</v>
      </c>
      <c r="B5" s="26"/>
      <c r="C5" s="26"/>
      <c r="D5" s="26">
        <v>12</v>
      </c>
      <c r="E5" s="26">
        <v>11</v>
      </c>
      <c r="F5" s="26">
        <v>10</v>
      </c>
      <c r="G5" s="26">
        <v>4</v>
      </c>
      <c r="H5" s="26">
        <v>3</v>
      </c>
      <c r="I5" s="26">
        <v>1</v>
      </c>
      <c r="J5" s="26"/>
      <c r="K5" s="26"/>
      <c r="L5" s="26"/>
      <c r="M5" s="26"/>
      <c r="N5" s="26">
        <v>46</v>
      </c>
      <c r="O5" s="26">
        <v>41</v>
      </c>
      <c r="P5" s="26">
        <v>89.13</v>
      </c>
    </row>
    <row r="6" spans="1:16">
      <c r="A6" s="24" t="s">
        <v>30</v>
      </c>
      <c r="B6" s="26"/>
      <c r="C6" s="26"/>
      <c r="D6" s="26">
        <v>9</v>
      </c>
      <c r="E6" s="26">
        <v>13</v>
      </c>
      <c r="F6" s="26">
        <v>11</v>
      </c>
      <c r="G6" s="26">
        <v>6</v>
      </c>
      <c r="H6" s="26">
        <v>5</v>
      </c>
      <c r="I6" s="26">
        <v>1</v>
      </c>
      <c r="J6" s="26"/>
      <c r="K6" s="26"/>
      <c r="L6" s="26"/>
      <c r="M6" s="26"/>
      <c r="N6" s="26">
        <v>46</v>
      </c>
      <c r="O6" s="26">
        <v>45</v>
      </c>
      <c r="P6" s="26">
        <v>97.83</v>
      </c>
    </row>
    <row r="7" spans="1:16">
      <c r="A7" s="24" t="s">
        <v>25</v>
      </c>
      <c r="B7" s="26">
        <v>2</v>
      </c>
      <c r="C7" s="26">
        <v>12</v>
      </c>
      <c r="D7" s="26">
        <v>7</v>
      </c>
      <c r="E7" s="26">
        <v>12</v>
      </c>
      <c r="F7" s="26">
        <v>9</v>
      </c>
      <c r="G7" s="26">
        <v>3</v>
      </c>
      <c r="H7" s="26">
        <v>3</v>
      </c>
      <c r="I7" s="26">
        <v>8</v>
      </c>
      <c r="J7" s="26"/>
      <c r="K7" s="26"/>
      <c r="L7" s="26"/>
      <c r="M7" s="26"/>
      <c r="N7" s="26">
        <v>58</v>
      </c>
      <c r="O7" s="26">
        <v>56</v>
      </c>
      <c r="P7" s="26">
        <v>96.55</v>
      </c>
    </row>
    <row r="8" spans="1:16">
      <c r="A8" s="24" t="s">
        <v>29</v>
      </c>
      <c r="B8" s="26"/>
      <c r="C8" s="26">
        <v>1</v>
      </c>
      <c r="D8" s="26">
        <v>9</v>
      </c>
      <c r="E8" s="26">
        <v>8</v>
      </c>
      <c r="F8" s="26">
        <v>6</v>
      </c>
      <c r="G8" s="26">
        <v>7</v>
      </c>
      <c r="H8" s="26">
        <v>5</v>
      </c>
      <c r="I8" s="26">
        <v>4</v>
      </c>
      <c r="J8" s="26">
        <v>3</v>
      </c>
      <c r="K8" s="26"/>
      <c r="L8" s="26"/>
      <c r="M8" s="26"/>
      <c r="N8" s="26">
        <v>44</v>
      </c>
      <c r="O8" s="26">
        <v>43</v>
      </c>
      <c r="P8" s="26">
        <v>97.73</v>
      </c>
    </row>
    <row r="9" spans="1:16">
      <c r="A9" s="24" t="s">
        <v>27</v>
      </c>
      <c r="B9" s="26">
        <v>1</v>
      </c>
      <c r="C9" s="26">
        <v>9</v>
      </c>
      <c r="D9" s="26">
        <v>13</v>
      </c>
      <c r="E9" s="26">
        <v>14</v>
      </c>
      <c r="F9" s="26">
        <v>6</v>
      </c>
      <c r="G9" s="26">
        <v>1</v>
      </c>
      <c r="H9" s="26">
        <v>3</v>
      </c>
      <c r="I9" s="26">
        <v>2</v>
      </c>
      <c r="J9" s="26"/>
      <c r="K9" s="26"/>
      <c r="L9" s="26"/>
      <c r="M9" s="26"/>
      <c r="N9" s="26">
        <v>49</v>
      </c>
      <c r="O9" s="26">
        <v>49</v>
      </c>
      <c r="P9" s="26">
        <v>100</v>
      </c>
    </row>
    <row r="10" spans="1:16">
      <c r="A10" s="24" t="s">
        <v>26</v>
      </c>
      <c r="B10" s="26"/>
      <c r="C10" s="26">
        <v>1</v>
      </c>
      <c r="D10" s="26">
        <v>3</v>
      </c>
      <c r="E10" s="26">
        <v>5</v>
      </c>
      <c r="F10" s="26">
        <v>5</v>
      </c>
      <c r="G10" s="26">
        <v>7</v>
      </c>
      <c r="H10" s="26">
        <v>10</v>
      </c>
      <c r="I10" s="26">
        <v>6</v>
      </c>
      <c r="J10" s="26">
        <v>3</v>
      </c>
      <c r="K10" s="26">
        <v>2</v>
      </c>
      <c r="L10" s="26"/>
      <c r="M10" s="26"/>
      <c r="N10" s="60">
        <v>47</v>
      </c>
      <c r="O10" s="26">
        <v>42</v>
      </c>
      <c r="P10" s="26">
        <v>89.36</v>
      </c>
    </row>
    <row r="11" spans="1:16">
      <c r="A11" s="24" t="s">
        <v>23</v>
      </c>
      <c r="B11" s="26"/>
      <c r="C11" s="26"/>
      <c r="D11" s="26"/>
      <c r="E11" s="26">
        <v>1</v>
      </c>
      <c r="F11" s="26">
        <v>2</v>
      </c>
      <c r="G11" s="26">
        <v>6</v>
      </c>
      <c r="H11" s="26">
        <v>9</v>
      </c>
      <c r="I11" s="26">
        <v>19</v>
      </c>
      <c r="J11" s="26">
        <v>24</v>
      </c>
      <c r="K11" s="26">
        <v>15</v>
      </c>
      <c r="L11" s="26">
        <v>2</v>
      </c>
      <c r="M11" s="26"/>
      <c r="N11" s="60">
        <v>82</v>
      </c>
      <c r="O11" s="26">
        <v>78</v>
      </c>
      <c r="P11" s="26">
        <v>95.12</v>
      </c>
    </row>
    <row r="12" spans="1:16">
      <c r="A12" s="24" t="s">
        <v>24</v>
      </c>
      <c r="B12" s="26"/>
      <c r="C12" s="26"/>
      <c r="D12" s="26"/>
      <c r="E12" s="26"/>
      <c r="F12" s="26"/>
      <c r="G12" s="26">
        <v>1</v>
      </c>
      <c r="H12" s="26">
        <v>7</v>
      </c>
      <c r="I12" s="26">
        <v>21</v>
      </c>
      <c r="J12" s="26">
        <v>15</v>
      </c>
      <c r="K12" s="26">
        <v>19</v>
      </c>
      <c r="L12" s="26">
        <v>6</v>
      </c>
      <c r="M12" s="26">
        <v>1</v>
      </c>
      <c r="N12" s="60">
        <v>72</v>
      </c>
      <c r="O12" s="26">
        <v>70</v>
      </c>
      <c r="P12" s="26">
        <v>97.22</v>
      </c>
    </row>
    <row r="13" spans="1:16">
      <c r="A13" s="24" t="s">
        <v>22</v>
      </c>
      <c r="B13" s="26"/>
      <c r="C13" s="26"/>
      <c r="D13" s="26"/>
      <c r="E13" s="26"/>
      <c r="F13" s="26">
        <v>4</v>
      </c>
      <c r="G13" s="26">
        <v>4</v>
      </c>
      <c r="H13" s="26">
        <v>1</v>
      </c>
      <c r="I13" s="26">
        <v>7</v>
      </c>
      <c r="J13" s="26">
        <v>6</v>
      </c>
      <c r="K13" s="26">
        <v>6</v>
      </c>
      <c r="L13" s="26">
        <v>6</v>
      </c>
      <c r="M13" s="26"/>
      <c r="N13" s="60">
        <v>37</v>
      </c>
      <c r="O13" s="26">
        <v>34</v>
      </c>
      <c r="P13" s="26">
        <v>91.89</v>
      </c>
    </row>
    <row r="14" spans="1:16">
      <c r="A14" s="24"/>
      <c r="B14" s="24">
        <v>3</v>
      </c>
      <c r="C14" s="24">
        <v>26</v>
      </c>
      <c r="D14" s="24">
        <v>65</v>
      </c>
      <c r="E14" s="24">
        <v>92</v>
      </c>
      <c r="F14" s="24">
        <v>101</v>
      </c>
      <c r="G14" s="24">
        <v>68</v>
      </c>
      <c r="H14" s="24">
        <v>63</v>
      </c>
      <c r="I14" s="24">
        <v>79</v>
      </c>
      <c r="J14" s="24">
        <v>55</v>
      </c>
      <c r="K14" s="24">
        <v>43</v>
      </c>
      <c r="L14" s="24">
        <v>14</v>
      </c>
      <c r="M14" s="24">
        <v>1</v>
      </c>
      <c r="N14" s="59">
        <v>634</v>
      </c>
      <c r="O14" s="24">
        <v>610</v>
      </c>
      <c r="P14" s="24">
        <v>96.21</v>
      </c>
    </row>
    <row r="15" spans="1:16">
      <c r="A15" s="24" t="s">
        <v>175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</row>
    <row r="16" spans="1:16">
      <c r="A16" s="24" t="s">
        <v>31</v>
      </c>
      <c r="B16" s="26"/>
      <c r="C16" s="26"/>
      <c r="D16" s="26">
        <v>3</v>
      </c>
      <c r="E16" s="26">
        <v>35</v>
      </c>
      <c r="F16" s="26">
        <v>48</v>
      </c>
      <c r="G16" s="26">
        <v>50</v>
      </c>
      <c r="H16" s="26">
        <v>38</v>
      </c>
      <c r="I16" s="26">
        <v>28</v>
      </c>
      <c r="J16" s="26">
        <v>11</v>
      </c>
      <c r="K16" s="26">
        <v>1</v>
      </c>
      <c r="L16" s="26"/>
      <c r="M16" s="26"/>
      <c r="N16" s="60">
        <v>217</v>
      </c>
      <c r="O16" s="26">
        <v>214</v>
      </c>
      <c r="P16" s="26">
        <v>98.62</v>
      </c>
    </row>
    <row r="17" spans="1:16">
      <c r="A17" s="24" t="s">
        <v>36</v>
      </c>
      <c r="B17" s="26"/>
      <c r="C17" s="26"/>
      <c r="D17" s="26">
        <v>5</v>
      </c>
      <c r="E17" s="26">
        <v>17</v>
      </c>
      <c r="F17" s="26">
        <v>36</v>
      </c>
      <c r="G17" s="26">
        <v>32</v>
      </c>
      <c r="H17" s="26">
        <v>37</v>
      </c>
      <c r="I17" s="26">
        <v>16</v>
      </c>
      <c r="J17" s="26">
        <v>1</v>
      </c>
      <c r="K17" s="26">
        <v>2</v>
      </c>
      <c r="L17" s="26"/>
      <c r="M17" s="26"/>
      <c r="N17" s="60">
        <v>147</v>
      </c>
      <c r="O17" s="26">
        <v>146</v>
      </c>
      <c r="P17" s="26">
        <v>99.32</v>
      </c>
    </row>
    <row r="18" spans="1:16">
      <c r="A18" s="24" t="s">
        <v>118</v>
      </c>
      <c r="B18" s="26"/>
      <c r="C18" s="26"/>
      <c r="D18" s="26">
        <v>3</v>
      </c>
      <c r="E18" s="26">
        <v>6</v>
      </c>
      <c r="F18" s="26">
        <v>6</v>
      </c>
      <c r="G18" s="26">
        <v>10</v>
      </c>
      <c r="H18" s="26">
        <v>7</v>
      </c>
      <c r="I18" s="26">
        <v>8</v>
      </c>
      <c r="J18" s="26">
        <v>4</v>
      </c>
      <c r="K18" s="26"/>
      <c r="L18" s="26"/>
      <c r="M18" s="26"/>
      <c r="N18" s="60">
        <v>47</v>
      </c>
      <c r="O18" s="26">
        <v>44</v>
      </c>
      <c r="P18" s="26">
        <v>93.62</v>
      </c>
    </row>
    <row r="19" spans="1:16">
      <c r="A19" s="24" t="s">
        <v>30</v>
      </c>
      <c r="B19" s="26"/>
      <c r="C19" s="26"/>
      <c r="D19" s="26">
        <v>5</v>
      </c>
      <c r="E19" s="26">
        <v>19</v>
      </c>
      <c r="F19" s="26">
        <v>34</v>
      </c>
      <c r="G19" s="26">
        <v>25</v>
      </c>
      <c r="H19" s="26">
        <v>9</v>
      </c>
      <c r="I19" s="26">
        <v>5</v>
      </c>
      <c r="J19" s="26">
        <v>2</v>
      </c>
      <c r="K19" s="26"/>
      <c r="L19" s="26"/>
      <c r="M19" s="26"/>
      <c r="N19" s="60">
        <v>102</v>
      </c>
      <c r="O19" s="26">
        <v>99</v>
      </c>
      <c r="P19" s="26">
        <v>97.06</v>
      </c>
    </row>
    <row r="20" spans="1:16">
      <c r="A20" s="24" t="s">
        <v>25</v>
      </c>
      <c r="B20" s="26"/>
      <c r="C20" s="26">
        <v>1</v>
      </c>
      <c r="D20" s="26">
        <v>4</v>
      </c>
      <c r="E20" s="26">
        <v>11</v>
      </c>
      <c r="F20" s="26">
        <v>14</v>
      </c>
      <c r="G20" s="26">
        <v>11</v>
      </c>
      <c r="H20" s="26">
        <v>12</v>
      </c>
      <c r="I20" s="26">
        <v>6</v>
      </c>
      <c r="J20" s="26">
        <v>2</v>
      </c>
      <c r="K20" s="26"/>
      <c r="L20" s="26"/>
      <c r="M20" s="26"/>
      <c r="N20" s="60">
        <v>65</v>
      </c>
      <c r="O20" s="26">
        <v>61</v>
      </c>
      <c r="P20" s="26">
        <v>93.85</v>
      </c>
    </row>
    <row r="21" spans="1:16">
      <c r="A21" s="24" t="s">
        <v>32</v>
      </c>
      <c r="B21" s="26"/>
      <c r="C21" s="26"/>
      <c r="D21" s="26"/>
      <c r="E21" s="26">
        <v>4</v>
      </c>
      <c r="F21" s="26">
        <v>7</v>
      </c>
      <c r="G21" s="26">
        <v>9</v>
      </c>
      <c r="H21" s="26">
        <v>12</v>
      </c>
      <c r="I21" s="26">
        <v>1</v>
      </c>
      <c r="J21" s="26"/>
      <c r="K21" s="26"/>
      <c r="L21" s="26"/>
      <c r="M21" s="26"/>
      <c r="N21" s="60">
        <v>34</v>
      </c>
      <c r="O21" s="26">
        <v>33</v>
      </c>
      <c r="P21" s="26">
        <v>97.06</v>
      </c>
    </row>
    <row r="22" spans="1:16">
      <c r="A22" s="24" t="s">
        <v>35</v>
      </c>
      <c r="B22" s="26"/>
      <c r="C22" s="26"/>
      <c r="D22" s="26">
        <v>6</v>
      </c>
      <c r="E22" s="26">
        <v>7</v>
      </c>
      <c r="F22" s="26">
        <v>16</v>
      </c>
      <c r="G22" s="26">
        <v>26</v>
      </c>
      <c r="H22" s="26">
        <v>11</v>
      </c>
      <c r="I22" s="26">
        <v>6</v>
      </c>
      <c r="J22" s="26">
        <v>1</v>
      </c>
      <c r="K22" s="26"/>
      <c r="L22" s="26"/>
      <c r="M22" s="26"/>
      <c r="N22" s="60">
        <v>76</v>
      </c>
      <c r="O22" s="26">
        <v>73</v>
      </c>
      <c r="P22" s="26">
        <v>96.05</v>
      </c>
    </row>
    <row r="23" spans="1:16">
      <c r="A23" s="24" t="s">
        <v>34</v>
      </c>
      <c r="B23" s="26"/>
      <c r="C23" s="26"/>
      <c r="D23" s="26">
        <v>6</v>
      </c>
      <c r="E23" s="26">
        <v>24</v>
      </c>
      <c r="F23" s="26">
        <v>19</v>
      </c>
      <c r="G23" s="26">
        <v>27</v>
      </c>
      <c r="H23" s="26">
        <v>19</v>
      </c>
      <c r="I23" s="26">
        <v>7</v>
      </c>
      <c r="J23" s="26">
        <v>3</v>
      </c>
      <c r="K23" s="26"/>
      <c r="L23" s="26"/>
      <c r="M23" s="26"/>
      <c r="N23" s="60">
        <v>106</v>
      </c>
      <c r="O23" s="26">
        <v>105</v>
      </c>
      <c r="P23" s="26">
        <v>99.06</v>
      </c>
    </row>
    <row r="24" spans="1:16">
      <c r="A24" s="24" t="s">
        <v>100</v>
      </c>
      <c r="B24" s="26"/>
      <c r="C24" s="26"/>
      <c r="D24" s="26">
        <v>11</v>
      </c>
      <c r="E24" s="26">
        <v>23</v>
      </c>
      <c r="F24" s="26">
        <v>26</v>
      </c>
      <c r="G24" s="26">
        <v>8</v>
      </c>
      <c r="H24" s="26"/>
      <c r="I24" s="26"/>
      <c r="J24" s="26"/>
      <c r="K24" s="26"/>
      <c r="L24" s="26"/>
      <c r="M24" s="26"/>
      <c r="N24" s="60">
        <v>68</v>
      </c>
      <c r="O24" s="26">
        <v>68</v>
      </c>
      <c r="P24" s="26">
        <v>100</v>
      </c>
    </row>
    <row r="25" spans="1:16">
      <c r="A25" s="24" t="s">
        <v>101</v>
      </c>
      <c r="B25" s="26"/>
      <c r="C25" s="26">
        <v>1</v>
      </c>
      <c r="D25" s="26">
        <v>7</v>
      </c>
      <c r="E25" s="26">
        <v>23</v>
      </c>
      <c r="F25" s="26">
        <v>8</v>
      </c>
      <c r="G25" s="26"/>
      <c r="H25" s="26"/>
      <c r="I25" s="26"/>
      <c r="J25" s="26"/>
      <c r="K25" s="26"/>
      <c r="L25" s="26"/>
      <c r="M25" s="26"/>
      <c r="N25" s="60">
        <v>39</v>
      </c>
      <c r="O25" s="26">
        <v>39</v>
      </c>
      <c r="P25" s="26">
        <v>100</v>
      </c>
    </row>
    <row r="26" spans="1:16">
      <c r="A26" s="24" t="s">
        <v>108</v>
      </c>
      <c r="B26" s="26"/>
      <c r="C26" s="26"/>
      <c r="D26" s="26"/>
      <c r="E26" s="26">
        <v>7</v>
      </c>
      <c r="F26" s="26">
        <v>8</v>
      </c>
      <c r="G26" s="26">
        <v>12</v>
      </c>
      <c r="H26" s="26">
        <v>10</v>
      </c>
      <c r="I26" s="26">
        <v>9</v>
      </c>
      <c r="J26" s="26">
        <v>1</v>
      </c>
      <c r="K26" s="26"/>
      <c r="L26" s="26"/>
      <c r="M26" s="26"/>
      <c r="N26" s="60">
        <v>47</v>
      </c>
      <c r="O26" s="26">
        <v>47</v>
      </c>
      <c r="P26" s="26">
        <v>100</v>
      </c>
    </row>
    <row r="27" spans="1:16">
      <c r="A27" s="24" t="s">
        <v>176</v>
      </c>
      <c r="B27" s="26"/>
      <c r="C27" s="26"/>
      <c r="D27" s="26"/>
      <c r="E27" s="26">
        <v>3</v>
      </c>
      <c r="F27" s="26">
        <v>4</v>
      </c>
      <c r="G27" s="26">
        <v>6</v>
      </c>
      <c r="H27" s="26">
        <v>8</v>
      </c>
      <c r="I27" s="26">
        <v>5</v>
      </c>
      <c r="J27" s="26">
        <v>1</v>
      </c>
      <c r="K27" s="26">
        <v>1</v>
      </c>
      <c r="L27" s="26"/>
      <c r="M27" s="26"/>
      <c r="N27" s="60">
        <v>29</v>
      </c>
      <c r="O27" s="26">
        <v>28</v>
      </c>
      <c r="P27" s="26">
        <v>96.55</v>
      </c>
    </row>
    <row r="28" spans="1:16">
      <c r="A28" s="24" t="s">
        <v>177</v>
      </c>
      <c r="B28" s="24"/>
      <c r="C28" s="24">
        <v>2</v>
      </c>
      <c r="D28" s="24">
        <v>50</v>
      </c>
      <c r="E28" s="24">
        <v>179</v>
      </c>
      <c r="F28" s="24">
        <v>226</v>
      </c>
      <c r="G28" s="24">
        <v>216</v>
      </c>
      <c r="H28" s="24">
        <v>163</v>
      </c>
      <c r="I28" s="24">
        <v>91</v>
      </c>
      <c r="J28" s="24">
        <v>26</v>
      </c>
      <c r="K28" s="24">
        <v>4</v>
      </c>
      <c r="L28" s="24"/>
      <c r="M28" s="24"/>
      <c r="N28" s="59">
        <v>977</v>
      </c>
      <c r="O28" s="24">
        <v>957</v>
      </c>
      <c r="P28" s="26">
        <v>97.95</v>
      </c>
    </row>
    <row r="29" spans="1:16">
      <c r="A29" s="61" t="s">
        <v>178</v>
      </c>
      <c r="B29" s="61">
        <v>3</v>
      </c>
      <c r="C29" s="61">
        <v>28</v>
      </c>
      <c r="D29" s="61">
        <v>115</v>
      </c>
      <c r="E29" s="61">
        <v>271</v>
      </c>
      <c r="F29" s="61">
        <v>327</v>
      </c>
      <c r="G29" s="61">
        <v>284</v>
      </c>
      <c r="H29" s="61">
        <v>226</v>
      </c>
      <c r="I29" s="61">
        <v>170</v>
      </c>
      <c r="J29" s="61">
        <v>81</v>
      </c>
      <c r="K29" s="61">
        <v>47</v>
      </c>
      <c r="L29" s="61">
        <v>14</v>
      </c>
      <c r="M29" s="61">
        <v>1</v>
      </c>
      <c r="N29" s="61">
        <v>1611</v>
      </c>
      <c r="O29" s="61">
        <v>1567</v>
      </c>
      <c r="P29" s="61">
        <v>97.27</v>
      </c>
    </row>
    <row r="30" spans="1:16">
      <c r="A30" s="24" t="s">
        <v>73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4"/>
      <c r="N30" s="26"/>
      <c r="O30" s="26"/>
      <c r="P30" s="26"/>
    </row>
    <row r="31" spans="1:16">
      <c r="A31" s="24" t="s">
        <v>45</v>
      </c>
      <c r="B31" s="26"/>
      <c r="C31" s="26"/>
      <c r="D31" s="26">
        <v>1</v>
      </c>
      <c r="E31" s="26">
        <v>3</v>
      </c>
      <c r="F31" s="26">
        <v>2</v>
      </c>
      <c r="G31" s="26">
        <v>2</v>
      </c>
      <c r="H31" s="26">
        <v>8</v>
      </c>
      <c r="I31" s="26"/>
      <c r="J31" s="26"/>
      <c r="K31" s="26"/>
      <c r="L31" s="26"/>
      <c r="M31" s="26"/>
      <c r="N31" s="26">
        <v>16</v>
      </c>
      <c r="O31" s="26">
        <v>16</v>
      </c>
      <c r="P31" s="26">
        <v>100</v>
      </c>
    </row>
    <row r="32" spans="1:16">
      <c r="A32" s="24" t="s">
        <v>109</v>
      </c>
      <c r="B32" s="26"/>
      <c r="C32" s="26"/>
      <c r="D32" s="26"/>
      <c r="E32" s="26">
        <v>2</v>
      </c>
      <c r="F32" s="26">
        <v>9</v>
      </c>
      <c r="G32" s="26">
        <v>13</v>
      </c>
      <c r="H32" s="26">
        <v>9</v>
      </c>
      <c r="I32" s="26">
        <v>3</v>
      </c>
      <c r="J32" s="26">
        <v>1</v>
      </c>
      <c r="K32" s="26"/>
      <c r="L32" s="26"/>
      <c r="M32" s="26"/>
      <c r="N32" s="26">
        <v>37</v>
      </c>
      <c r="O32" s="26">
        <v>37</v>
      </c>
      <c r="P32" s="26">
        <v>100</v>
      </c>
    </row>
    <row r="33" spans="1:16">
      <c r="A33" s="24" t="s">
        <v>179</v>
      </c>
      <c r="B33" s="26"/>
      <c r="C33" s="26"/>
      <c r="D33" s="26"/>
      <c r="E33" s="26">
        <v>2</v>
      </c>
      <c r="F33" s="26">
        <v>1</v>
      </c>
      <c r="G33" s="26"/>
      <c r="H33" s="26"/>
      <c r="I33" s="26"/>
      <c r="J33" s="26"/>
      <c r="K33" s="26"/>
      <c r="L33" s="26"/>
      <c r="M33" s="26"/>
      <c r="N33" s="26">
        <v>3</v>
      </c>
      <c r="O33" s="26">
        <v>3</v>
      </c>
      <c r="P33" s="26">
        <v>100</v>
      </c>
    </row>
    <row r="34" spans="1:16">
      <c r="A34" s="24" t="s">
        <v>41</v>
      </c>
      <c r="B34" s="26"/>
      <c r="C34" s="26"/>
      <c r="D34" s="26">
        <v>1</v>
      </c>
      <c r="E34" s="26">
        <v>7</v>
      </c>
      <c r="F34" s="26">
        <v>9</v>
      </c>
      <c r="G34" s="26">
        <v>17</v>
      </c>
      <c r="H34" s="26">
        <v>6</v>
      </c>
      <c r="I34" s="26">
        <v>2</v>
      </c>
      <c r="J34" s="26"/>
      <c r="K34" s="26"/>
      <c r="L34" s="26"/>
      <c r="M34" s="26"/>
      <c r="N34" s="26">
        <v>42</v>
      </c>
      <c r="O34" s="26">
        <v>42</v>
      </c>
      <c r="P34" s="26">
        <v>100</v>
      </c>
    </row>
    <row r="35" spans="1:16">
      <c r="A35" s="24" t="s">
        <v>38</v>
      </c>
      <c r="B35" s="26"/>
      <c r="C35" s="26"/>
      <c r="D35" s="26">
        <v>2</v>
      </c>
      <c r="E35" s="26">
        <v>2</v>
      </c>
      <c r="F35" s="26">
        <v>6</v>
      </c>
      <c r="G35" s="26">
        <v>6</v>
      </c>
      <c r="H35" s="26">
        <v>1</v>
      </c>
      <c r="I35" s="26"/>
      <c r="J35" s="26"/>
      <c r="K35" s="26"/>
      <c r="L35" s="26"/>
      <c r="M35" s="26"/>
      <c r="N35" s="26">
        <v>26</v>
      </c>
      <c r="O35" s="26">
        <v>17</v>
      </c>
      <c r="P35" s="26">
        <v>65.38</v>
      </c>
    </row>
    <row r="36" spans="1:16">
      <c r="A36" s="24" t="s">
        <v>39</v>
      </c>
      <c r="B36" s="26"/>
      <c r="C36" s="26"/>
      <c r="D36" s="26">
        <v>1</v>
      </c>
      <c r="E36" s="26">
        <v>6</v>
      </c>
      <c r="F36" s="26">
        <v>1</v>
      </c>
      <c r="G36" s="26">
        <v>1</v>
      </c>
      <c r="H36" s="26">
        <v>2</v>
      </c>
      <c r="I36" s="26"/>
      <c r="J36" s="26"/>
      <c r="K36" s="26"/>
      <c r="L36" s="26"/>
      <c r="M36" s="26"/>
      <c r="N36" s="26">
        <v>11</v>
      </c>
      <c r="O36" s="26">
        <v>11</v>
      </c>
      <c r="P36" s="26">
        <v>100</v>
      </c>
    </row>
    <row r="37" spans="1:16">
      <c r="A37" s="24" t="s">
        <v>44</v>
      </c>
      <c r="B37" s="26"/>
      <c r="C37" s="26"/>
      <c r="D37" s="26">
        <v>1</v>
      </c>
      <c r="E37" s="26">
        <v>9</v>
      </c>
      <c r="F37" s="26">
        <v>8</v>
      </c>
      <c r="G37" s="26">
        <v>1</v>
      </c>
      <c r="H37" s="26">
        <v>2</v>
      </c>
      <c r="I37" s="26">
        <v>2</v>
      </c>
      <c r="J37" s="26"/>
      <c r="K37" s="26"/>
      <c r="L37" s="26"/>
      <c r="M37" s="26"/>
      <c r="N37" s="26">
        <v>24</v>
      </c>
      <c r="O37" s="26">
        <v>23</v>
      </c>
      <c r="P37" s="26">
        <v>95.83</v>
      </c>
    </row>
    <row r="38" spans="1:16">
      <c r="A38" s="24" t="s">
        <v>180</v>
      </c>
      <c r="B38" s="26"/>
      <c r="C38" s="26"/>
      <c r="D38" s="26">
        <v>2</v>
      </c>
      <c r="E38" s="26">
        <v>4</v>
      </c>
      <c r="F38" s="26">
        <v>5</v>
      </c>
      <c r="G38" s="26">
        <v>4</v>
      </c>
      <c r="H38" s="26"/>
      <c r="I38" s="26"/>
      <c r="J38" s="26"/>
      <c r="K38" s="26"/>
      <c r="L38" s="26"/>
      <c r="M38" s="26"/>
      <c r="N38" s="26">
        <v>15</v>
      </c>
      <c r="O38" s="26">
        <v>15</v>
      </c>
      <c r="P38" s="26">
        <v>100</v>
      </c>
    </row>
    <row r="39" spans="1:16">
      <c r="A39" s="24" t="s">
        <v>119</v>
      </c>
      <c r="B39" s="26"/>
      <c r="C39" s="26"/>
      <c r="D39" s="26">
        <v>6</v>
      </c>
      <c r="E39" s="26">
        <v>9</v>
      </c>
      <c r="F39" s="26">
        <v>3</v>
      </c>
      <c r="G39" s="26">
        <v>4</v>
      </c>
      <c r="H39" s="26">
        <v>3</v>
      </c>
      <c r="I39" s="26"/>
      <c r="J39" s="26"/>
      <c r="K39" s="26"/>
      <c r="L39" s="26"/>
      <c r="M39" s="26"/>
      <c r="N39" s="26">
        <v>26</v>
      </c>
      <c r="O39" s="26">
        <v>25</v>
      </c>
      <c r="P39" s="26">
        <v>96.15</v>
      </c>
    </row>
    <row r="40" spans="1:16">
      <c r="A40" s="24" t="s">
        <v>42</v>
      </c>
      <c r="B40" s="26"/>
      <c r="C40" s="26"/>
      <c r="D40" s="26">
        <v>2</v>
      </c>
      <c r="E40" s="26">
        <v>1</v>
      </c>
      <c r="F40" s="26">
        <v>3</v>
      </c>
      <c r="G40" s="26">
        <v>6</v>
      </c>
      <c r="H40" s="26">
        <v>1</v>
      </c>
      <c r="I40" s="26">
        <v>1</v>
      </c>
      <c r="J40" s="26"/>
      <c r="K40" s="26"/>
      <c r="L40" s="26"/>
      <c r="M40" s="26"/>
      <c r="N40" s="26">
        <v>14</v>
      </c>
      <c r="O40" s="26">
        <v>14</v>
      </c>
      <c r="P40" s="26">
        <v>100</v>
      </c>
    </row>
    <row r="41" spans="1:16">
      <c r="A41" s="24" t="s">
        <v>43</v>
      </c>
      <c r="B41" s="26"/>
      <c r="C41" s="26">
        <v>2</v>
      </c>
      <c r="D41" s="26">
        <v>3</v>
      </c>
      <c r="E41" s="26">
        <v>4</v>
      </c>
      <c r="F41" s="26">
        <v>3</v>
      </c>
      <c r="G41" s="26">
        <v>3</v>
      </c>
      <c r="H41" s="26">
        <v>1</v>
      </c>
      <c r="I41" s="26"/>
      <c r="J41" s="26"/>
      <c r="K41" s="26"/>
      <c r="L41" s="26"/>
      <c r="M41" s="26"/>
      <c r="N41" s="26">
        <v>16</v>
      </c>
      <c r="O41" s="26">
        <v>16</v>
      </c>
      <c r="P41" s="26">
        <v>100</v>
      </c>
    </row>
    <row r="42" spans="1:16">
      <c r="A42" s="61" t="s">
        <v>181</v>
      </c>
      <c r="B42" s="61"/>
      <c r="C42" s="61">
        <v>2</v>
      </c>
      <c r="D42" s="61">
        <v>19</v>
      </c>
      <c r="E42" s="61">
        <v>49</v>
      </c>
      <c r="F42" s="61">
        <v>50</v>
      </c>
      <c r="G42" s="61">
        <v>57</v>
      </c>
      <c r="H42" s="61">
        <v>33</v>
      </c>
      <c r="I42" s="61">
        <v>8</v>
      </c>
      <c r="J42" s="61">
        <v>1</v>
      </c>
      <c r="K42" s="61"/>
      <c r="L42" s="61"/>
      <c r="M42" s="61"/>
      <c r="N42" s="27">
        <v>230</v>
      </c>
      <c r="O42" s="61">
        <v>219</v>
      </c>
      <c r="P42" s="27">
        <v>95.22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3:G30"/>
  <sheetViews>
    <sheetView topLeftCell="A25" workbookViewId="0">
      <selection activeCell="G30" sqref="G30"/>
    </sheetView>
  </sheetViews>
  <sheetFormatPr defaultRowHeight="15"/>
  <cols>
    <col min="1" max="1" width="15.5703125" customWidth="1"/>
    <col min="2" max="2" width="13.7109375" customWidth="1"/>
    <col min="3" max="3" width="12.5703125" customWidth="1"/>
    <col min="4" max="4" width="11.5703125" customWidth="1"/>
  </cols>
  <sheetData>
    <row r="3" spans="1:7">
      <c r="A3" s="26" t="s">
        <v>163</v>
      </c>
      <c r="B3" s="26" t="s">
        <v>164</v>
      </c>
      <c r="C3" s="26" t="s">
        <v>161</v>
      </c>
      <c r="D3" s="26" t="s">
        <v>162</v>
      </c>
      <c r="E3" s="26" t="s">
        <v>152</v>
      </c>
      <c r="F3" s="26" t="s">
        <v>165</v>
      </c>
      <c r="G3" s="26" t="s">
        <v>106</v>
      </c>
    </row>
    <row r="4" spans="1:7">
      <c r="A4" s="58">
        <v>2011</v>
      </c>
      <c r="B4" s="58" t="s">
        <v>166</v>
      </c>
      <c r="C4" s="58">
        <v>2012</v>
      </c>
      <c r="D4" s="58">
        <v>10</v>
      </c>
      <c r="E4" s="58">
        <v>5</v>
      </c>
      <c r="F4" s="58">
        <v>7</v>
      </c>
      <c r="G4" s="58">
        <f>(E4/F4)*100</f>
        <v>71.428571428571431</v>
      </c>
    </row>
    <row r="5" spans="1:7">
      <c r="A5" s="54">
        <v>2012</v>
      </c>
      <c r="B5" s="54" t="s">
        <v>166</v>
      </c>
      <c r="C5" s="54">
        <v>2013</v>
      </c>
      <c r="D5" s="54">
        <v>8</v>
      </c>
      <c r="E5" s="54">
        <v>4</v>
      </c>
      <c r="F5" s="54">
        <v>4</v>
      </c>
      <c r="G5" s="54">
        <f t="shared" ref="G5:G30" si="0">(E5/F5)*100</f>
        <v>100</v>
      </c>
    </row>
    <row r="6" spans="1:7">
      <c r="A6" s="54">
        <v>2012</v>
      </c>
      <c r="B6" s="54" t="s">
        <v>167</v>
      </c>
      <c r="C6" s="54">
        <v>2013</v>
      </c>
      <c r="D6" s="54">
        <v>8</v>
      </c>
      <c r="E6" s="54">
        <v>9</v>
      </c>
      <c r="F6" s="54">
        <v>10</v>
      </c>
      <c r="G6" s="54">
        <f t="shared" si="0"/>
        <v>90</v>
      </c>
    </row>
    <row r="7" spans="1:7">
      <c r="A7" s="54">
        <v>2012</v>
      </c>
      <c r="B7" s="54" t="s">
        <v>168</v>
      </c>
      <c r="C7" s="54">
        <v>2013</v>
      </c>
      <c r="D7" s="54">
        <v>8</v>
      </c>
      <c r="E7" s="54">
        <v>6</v>
      </c>
      <c r="F7" s="54">
        <v>6</v>
      </c>
      <c r="G7" s="54">
        <f t="shared" si="0"/>
        <v>100</v>
      </c>
    </row>
    <row r="8" spans="1:7">
      <c r="A8" s="27">
        <v>2013</v>
      </c>
      <c r="B8" s="27" t="s">
        <v>167</v>
      </c>
      <c r="C8" s="27">
        <v>2014</v>
      </c>
      <c r="D8" s="27">
        <v>8</v>
      </c>
      <c r="E8" s="27">
        <v>11</v>
      </c>
      <c r="F8" s="27">
        <v>11</v>
      </c>
      <c r="G8" s="27">
        <f t="shared" si="0"/>
        <v>100</v>
      </c>
    </row>
    <row r="9" spans="1:7">
      <c r="A9" s="27">
        <v>2013</v>
      </c>
      <c r="B9" s="27" t="s">
        <v>168</v>
      </c>
      <c r="C9" s="27">
        <v>2014</v>
      </c>
      <c r="D9" s="27">
        <v>8</v>
      </c>
      <c r="E9" s="27">
        <v>6</v>
      </c>
      <c r="F9" s="27">
        <v>6</v>
      </c>
      <c r="G9" s="27">
        <f t="shared" si="0"/>
        <v>100</v>
      </c>
    </row>
    <row r="10" spans="1:7">
      <c r="A10" s="27">
        <v>2013</v>
      </c>
      <c r="B10" s="27" t="s">
        <v>169</v>
      </c>
      <c r="C10" s="27">
        <v>2014</v>
      </c>
      <c r="D10" s="27">
        <v>8</v>
      </c>
      <c r="E10" s="27">
        <v>3</v>
      </c>
      <c r="F10" s="27">
        <v>4</v>
      </c>
      <c r="G10" s="27">
        <f t="shared" si="0"/>
        <v>75</v>
      </c>
    </row>
    <row r="11" spans="1:7">
      <c r="A11" s="56">
        <v>2014</v>
      </c>
      <c r="B11" s="56" t="s">
        <v>166</v>
      </c>
      <c r="C11" s="56">
        <v>2015</v>
      </c>
      <c r="D11" s="56">
        <v>8</v>
      </c>
      <c r="E11" s="56">
        <v>2</v>
      </c>
      <c r="F11" s="56">
        <v>2</v>
      </c>
      <c r="G11" s="56">
        <f t="shared" si="0"/>
        <v>100</v>
      </c>
    </row>
    <row r="12" spans="1:7">
      <c r="A12" s="56">
        <v>2014</v>
      </c>
      <c r="B12" s="56" t="s">
        <v>167</v>
      </c>
      <c r="C12" s="56">
        <v>2015</v>
      </c>
      <c r="D12" s="56">
        <v>8</v>
      </c>
      <c r="E12" s="56">
        <v>10</v>
      </c>
      <c r="F12" s="56">
        <v>10</v>
      </c>
      <c r="G12" s="56">
        <f t="shared" si="0"/>
        <v>100</v>
      </c>
    </row>
    <row r="13" spans="1:7">
      <c r="A13" s="56">
        <v>2014</v>
      </c>
      <c r="B13" s="56" t="s">
        <v>168</v>
      </c>
      <c r="C13" s="56">
        <v>2015</v>
      </c>
      <c r="D13" s="56">
        <v>8</v>
      </c>
      <c r="E13" s="56">
        <v>4</v>
      </c>
      <c r="F13" s="56">
        <v>4</v>
      </c>
      <c r="G13" s="56">
        <f t="shared" si="0"/>
        <v>100</v>
      </c>
    </row>
    <row r="14" spans="1:7">
      <c r="A14" s="56">
        <v>2014</v>
      </c>
      <c r="B14" s="56" t="s">
        <v>169</v>
      </c>
      <c r="C14" s="56">
        <v>2015</v>
      </c>
      <c r="D14" s="56">
        <v>8</v>
      </c>
      <c r="E14" s="56">
        <v>3</v>
      </c>
      <c r="F14" s="56">
        <v>3</v>
      </c>
      <c r="G14" s="56">
        <f t="shared" si="0"/>
        <v>100</v>
      </c>
    </row>
    <row r="15" spans="1:7">
      <c r="A15" s="55">
        <v>2015</v>
      </c>
      <c r="B15" s="55" t="s">
        <v>166</v>
      </c>
      <c r="C15" s="55">
        <v>2016</v>
      </c>
      <c r="D15" s="55">
        <v>8</v>
      </c>
      <c r="E15" s="55">
        <v>3</v>
      </c>
      <c r="F15" s="55">
        <v>3</v>
      </c>
      <c r="G15" s="55">
        <f t="shared" si="0"/>
        <v>100</v>
      </c>
    </row>
    <row r="16" spans="1:7">
      <c r="A16" s="55">
        <v>2015</v>
      </c>
      <c r="B16" s="55" t="s">
        <v>167</v>
      </c>
      <c r="C16" s="55">
        <v>2016</v>
      </c>
      <c r="D16" s="55">
        <v>8</v>
      </c>
      <c r="E16" s="55">
        <v>11</v>
      </c>
      <c r="F16" s="55">
        <v>11</v>
      </c>
      <c r="G16" s="55">
        <f t="shared" si="0"/>
        <v>100</v>
      </c>
    </row>
    <row r="17" spans="1:7">
      <c r="A17" s="55">
        <v>2015</v>
      </c>
      <c r="B17" s="55" t="s">
        <v>168</v>
      </c>
      <c r="C17" s="55">
        <v>2016</v>
      </c>
      <c r="D17" s="55">
        <v>8</v>
      </c>
      <c r="E17" s="55">
        <v>6</v>
      </c>
      <c r="F17" s="55">
        <v>6</v>
      </c>
      <c r="G17" s="55">
        <f t="shared" si="0"/>
        <v>100</v>
      </c>
    </row>
    <row r="18" spans="1:7">
      <c r="A18" s="55">
        <v>2015</v>
      </c>
      <c r="B18" s="55" t="s">
        <v>169</v>
      </c>
      <c r="C18" s="55">
        <v>2016</v>
      </c>
      <c r="D18" s="55">
        <v>8</v>
      </c>
      <c r="E18" s="55">
        <v>8</v>
      </c>
      <c r="F18" s="55">
        <v>8</v>
      </c>
      <c r="G18" s="55">
        <f t="shared" si="0"/>
        <v>100</v>
      </c>
    </row>
    <row r="19" spans="1:7">
      <c r="A19" s="57">
        <v>2016</v>
      </c>
      <c r="B19" s="57" t="s">
        <v>166</v>
      </c>
      <c r="C19" s="57">
        <v>2017</v>
      </c>
      <c r="D19" s="57">
        <v>8</v>
      </c>
      <c r="E19" s="57">
        <v>3</v>
      </c>
      <c r="F19" s="57">
        <v>3</v>
      </c>
      <c r="G19" s="57">
        <f t="shared" si="0"/>
        <v>100</v>
      </c>
    </row>
    <row r="20" spans="1:7">
      <c r="A20" s="57">
        <v>2016</v>
      </c>
      <c r="B20" s="57" t="s">
        <v>167</v>
      </c>
      <c r="C20" s="57">
        <v>2017</v>
      </c>
      <c r="D20" s="57">
        <v>8</v>
      </c>
      <c r="E20" s="57">
        <v>12</v>
      </c>
      <c r="F20" s="57">
        <v>12</v>
      </c>
      <c r="G20" s="57">
        <f t="shared" si="0"/>
        <v>100</v>
      </c>
    </row>
    <row r="21" spans="1:7">
      <c r="A21" s="57">
        <v>2016</v>
      </c>
      <c r="B21" s="57" t="s">
        <v>168</v>
      </c>
      <c r="C21" s="57">
        <v>2017</v>
      </c>
      <c r="D21" s="57">
        <v>8</v>
      </c>
      <c r="E21" s="57">
        <v>3</v>
      </c>
      <c r="F21" s="57">
        <v>3</v>
      </c>
      <c r="G21" s="57">
        <f t="shared" si="0"/>
        <v>100</v>
      </c>
    </row>
    <row r="22" spans="1:7">
      <c r="A22" s="57">
        <v>2016</v>
      </c>
      <c r="B22" s="57" t="s">
        <v>169</v>
      </c>
      <c r="C22" s="57">
        <v>2017</v>
      </c>
      <c r="D22" s="57">
        <v>8</v>
      </c>
      <c r="E22" s="57">
        <v>5</v>
      </c>
      <c r="F22" s="57">
        <v>5</v>
      </c>
      <c r="G22" s="57">
        <f t="shared" si="0"/>
        <v>100</v>
      </c>
    </row>
    <row r="23" spans="1:7">
      <c r="A23" s="53">
        <v>2017</v>
      </c>
      <c r="B23" s="53" t="s">
        <v>166</v>
      </c>
      <c r="C23" s="53">
        <v>2018</v>
      </c>
      <c r="D23" s="53">
        <v>8</v>
      </c>
      <c r="E23" s="53">
        <v>1</v>
      </c>
      <c r="F23" s="53">
        <v>1</v>
      </c>
      <c r="G23" s="53">
        <f t="shared" si="0"/>
        <v>100</v>
      </c>
    </row>
    <row r="24" spans="1:7">
      <c r="A24" s="53">
        <v>2017</v>
      </c>
      <c r="B24" s="53" t="s">
        <v>167</v>
      </c>
      <c r="C24" s="53">
        <v>2018</v>
      </c>
      <c r="D24" s="53">
        <v>8</v>
      </c>
      <c r="E24" s="53">
        <v>5</v>
      </c>
      <c r="F24" s="53">
        <v>5</v>
      </c>
      <c r="G24" s="53">
        <f t="shared" si="0"/>
        <v>100</v>
      </c>
    </row>
    <row r="25" spans="1:7">
      <c r="A25" s="53">
        <v>2017</v>
      </c>
      <c r="B25" s="53" t="s">
        <v>168</v>
      </c>
      <c r="C25" s="53">
        <v>2018</v>
      </c>
      <c r="D25" s="53">
        <v>8</v>
      </c>
      <c r="E25" s="53">
        <v>1</v>
      </c>
      <c r="F25" s="53">
        <v>1</v>
      </c>
      <c r="G25" s="53">
        <f t="shared" si="0"/>
        <v>100</v>
      </c>
    </row>
    <row r="26" spans="1:7">
      <c r="A26" s="53">
        <v>2017</v>
      </c>
      <c r="B26" s="53" t="s">
        <v>169</v>
      </c>
      <c r="C26" s="53">
        <v>2018</v>
      </c>
      <c r="D26" s="53">
        <v>8</v>
      </c>
      <c r="E26" s="53">
        <v>2</v>
      </c>
      <c r="F26" s="53">
        <v>2</v>
      </c>
      <c r="G26" s="53">
        <f t="shared" si="0"/>
        <v>100</v>
      </c>
    </row>
    <row r="27" spans="1:7">
      <c r="A27" s="62">
        <v>2018</v>
      </c>
      <c r="B27" s="62" t="s">
        <v>167</v>
      </c>
      <c r="C27" s="62">
        <v>2019</v>
      </c>
      <c r="D27" s="62">
        <v>8</v>
      </c>
      <c r="E27" s="62">
        <v>10</v>
      </c>
      <c r="F27" s="62">
        <v>11</v>
      </c>
      <c r="G27" s="62">
        <f t="shared" si="0"/>
        <v>90.909090909090907</v>
      </c>
    </row>
    <row r="28" spans="1:7">
      <c r="A28" s="62">
        <v>2018</v>
      </c>
      <c r="B28" s="62" t="s">
        <v>168</v>
      </c>
      <c r="C28" s="62">
        <v>2019</v>
      </c>
      <c r="D28" s="62">
        <v>8</v>
      </c>
      <c r="E28" s="62">
        <v>1</v>
      </c>
      <c r="F28" s="62">
        <v>1</v>
      </c>
      <c r="G28" s="62">
        <f t="shared" si="0"/>
        <v>100</v>
      </c>
    </row>
    <row r="29" spans="1:7">
      <c r="A29" s="62">
        <v>2019</v>
      </c>
      <c r="B29" s="62" t="s">
        <v>182</v>
      </c>
      <c r="C29" s="62">
        <v>2020</v>
      </c>
      <c r="D29" s="62">
        <v>8</v>
      </c>
      <c r="E29" s="62">
        <v>7</v>
      </c>
      <c r="F29" s="62">
        <v>7</v>
      </c>
      <c r="G29" s="62">
        <f t="shared" si="0"/>
        <v>100</v>
      </c>
    </row>
    <row r="30" spans="1:7">
      <c r="A30" s="62">
        <v>2019</v>
      </c>
      <c r="B30" s="62" t="s">
        <v>183</v>
      </c>
      <c r="C30" s="62">
        <v>2020</v>
      </c>
      <c r="D30" s="62">
        <v>8</v>
      </c>
      <c r="E30" s="62">
        <v>1</v>
      </c>
      <c r="F30" s="62">
        <v>1</v>
      </c>
      <c r="G30" s="62">
        <f t="shared" si="0"/>
        <v>100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O41"/>
  <sheetViews>
    <sheetView view="pageBreakPreview" zoomScale="60" zoomScaleNormal="69" workbookViewId="0">
      <selection activeCell="S15" sqref="S15"/>
    </sheetView>
  </sheetViews>
  <sheetFormatPr defaultRowHeight="15"/>
  <cols>
    <col min="1" max="1" width="17.28515625" customWidth="1"/>
    <col min="2" max="2" width="4.85546875" customWidth="1"/>
    <col min="3" max="3" width="4.140625" customWidth="1"/>
    <col min="4" max="4" width="6.28515625" customWidth="1"/>
    <col min="5" max="5" width="5.85546875" customWidth="1"/>
    <col min="6" max="6" width="5.5703125" customWidth="1"/>
    <col min="7" max="7" width="5.28515625" customWidth="1"/>
    <col min="8" max="8" width="4.85546875" customWidth="1"/>
    <col min="9" max="9" width="5.140625" customWidth="1"/>
    <col min="10" max="10" width="5.28515625" customWidth="1"/>
    <col min="11" max="12" width="4.85546875" customWidth="1"/>
  </cols>
  <sheetData>
    <row r="1" spans="1:15">
      <c r="B1" t="s">
        <v>160</v>
      </c>
    </row>
    <row r="2" spans="1:15" ht="15.75" thickBot="1"/>
    <row r="3" spans="1:15" ht="15.75" thickBot="1">
      <c r="A3" s="45" t="s">
        <v>57</v>
      </c>
      <c r="B3" s="46" t="s">
        <v>120</v>
      </c>
      <c r="C3" s="46" t="s">
        <v>11</v>
      </c>
      <c r="D3" s="46" t="s">
        <v>14</v>
      </c>
      <c r="E3" s="46" t="s">
        <v>13</v>
      </c>
      <c r="F3" s="46" t="s">
        <v>12</v>
      </c>
      <c r="G3" s="46" t="s">
        <v>17</v>
      </c>
      <c r="H3" s="46" t="s">
        <v>16</v>
      </c>
      <c r="I3" s="46" t="s">
        <v>15</v>
      </c>
      <c r="J3" s="46" t="s">
        <v>19</v>
      </c>
      <c r="K3" s="46" t="s">
        <v>18</v>
      </c>
      <c r="L3" s="46" t="s">
        <v>20</v>
      </c>
      <c r="M3" s="46" t="s">
        <v>151</v>
      </c>
      <c r="N3" s="46" t="s">
        <v>152</v>
      </c>
      <c r="O3" s="46" t="s">
        <v>153</v>
      </c>
    </row>
    <row r="4" spans="1:15" ht="15.75" thickBot="1">
      <c r="A4" s="47" t="s">
        <v>122</v>
      </c>
      <c r="B4" s="48"/>
      <c r="C4" s="48"/>
      <c r="D4" s="48"/>
      <c r="E4" s="48"/>
      <c r="F4" s="49">
        <v>1</v>
      </c>
      <c r="G4" s="49">
        <v>2</v>
      </c>
      <c r="H4" s="49">
        <v>5</v>
      </c>
      <c r="I4" s="49">
        <v>20</v>
      </c>
      <c r="J4" s="49">
        <v>29</v>
      </c>
      <c r="K4" s="49">
        <v>16</v>
      </c>
      <c r="L4" s="48"/>
      <c r="M4" s="49">
        <v>93</v>
      </c>
      <c r="N4" s="49">
        <v>73</v>
      </c>
      <c r="O4" s="49">
        <v>78.494619999999998</v>
      </c>
    </row>
    <row r="5" spans="1:15" ht="15.75" thickBot="1">
      <c r="A5" s="47" t="s">
        <v>123</v>
      </c>
      <c r="B5" s="48"/>
      <c r="C5" s="48"/>
      <c r="D5" s="48"/>
      <c r="E5" s="48"/>
      <c r="F5" s="48"/>
      <c r="G5" s="48"/>
      <c r="H5" s="49">
        <v>8</v>
      </c>
      <c r="I5" s="49">
        <v>22</v>
      </c>
      <c r="J5" s="49">
        <v>16</v>
      </c>
      <c r="K5" s="49">
        <v>12</v>
      </c>
      <c r="L5" s="49">
        <v>1</v>
      </c>
      <c r="M5" s="49">
        <v>63</v>
      </c>
      <c r="N5" s="49">
        <v>59</v>
      </c>
      <c r="O5" s="49">
        <v>93.650790000000001</v>
      </c>
    </row>
    <row r="6" spans="1:15" ht="15.75" thickBot="1">
      <c r="A6" s="47" t="s">
        <v>121</v>
      </c>
      <c r="B6" s="48"/>
      <c r="C6" s="48"/>
      <c r="D6" s="48"/>
      <c r="E6" s="48"/>
      <c r="F6" s="48"/>
      <c r="G6" s="49">
        <v>3</v>
      </c>
      <c r="H6" s="49">
        <v>5</v>
      </c>
      <c r="I6" s="49">
        <v>7</v>
      </c>
      <c r="J6" s="49">
        <v>6</v>
      </c>
      <c r="K6" s="49">
        <v>17</v>
      </c>
      <c r="L6" s="49">
        <v>2</v>
      </c>
      <c r="M6" s="49">
        <v>41</v>
      </c>
      <c r="N6" s="49">
        <v>40</v>
      </c>
      <c r="O6" s="49">
        <v>97.560980000000001</v>
      </c>
    </row>
    <row r="7" spans="1:15" ht="15.75" thickBot="1">
      <c r="A7" s="47" t="s">
        <v>130</v>
      </c>
      <c r="B7" s="48"/>
      <c r="C7" s="48"/>
      <c r="D7" s="49">
        <v>14</v>
      </c>
      <c r="E7" s="49">
        <v>36</v>
      </c>
      <c r="F7" s="49">
        <v>33</v>
      </c>
      <c r="G7" s="49">
        <v>24</v>
      </c>
      <c r="H7" s="49">
        <v>7</v>
      </c>
      <c r="I7" s="49">
        <v>9</v>
      </c>
      <c r="J7" s="48"/>
      <c r="K7" s="48"/>
      <c r="L7" s="48"/>
      <c r="M7" s="49">
        <v>123</v>
      </c>
      <c r="N7" s="49">
        <v>123</v>
      </c>
      <c r="O7" s="49">
        <v>100</v>
      </c>
    </row>
    <row r="8" spans="1:15" ht="15.75" thickBot="1">
      <c r="A8" s="47" t="s">
        <v>127</v>
      </c>
      <c r="B8" s="48"/>
      <c r="C8" s="49">
        <v>7</v>
      </c>
      <c r="D8" s="49">
        <v>10</v>
      </c>
      <c r="E8" s="49">
        <v>9</v>
      </c>
      <c r="F8" s="49">
        <v>7</v>
      </c>
      <c r="G8" s="49">
        <v>4</v>
      </c>
      <c r="H8" s="49">
        <v>2</v>
      </c>
      <c r="I8" s="49">
        <v>2</v>
      </c>
      <c r="J8" s="49">
        <v>1</v>
      </c>
      <c r="K8" s="48"/>
      <c r="L8" s="48"/>
      <c r="M8" s="49">
        <v>42</v>
      </c>
      <c r="N8" s="49">
        <v>42</v>
      </c>
      <c r="O8" s="49">
        <v>100</v>
      </c>
    </row>
    <row r="9" spans="1:15" ht="15.75" thickBot="1">
      <c r="A9" s="47" t="s">
        <v>131</v>
      </c>
      <c r="B9" s="48"/>
      <c r="C9" s="49">
        <v>2</v>
      </c>
      <c r="D9" s="49">
        <v>5</v>
      </c>
      <c r="E9" s="49">
        <v>17</v>
      </c>
      <c r="F9" s="49">
        <v>13</v>
      </c>
      <c r="G9" s="49">
        <v>8</v>
      </c>
      <c r="H9" s="49">
        <v>3</v>
      </c>
      <c r="I9" s="49">
        <v>1</v>
      </c>
      <c r="J9" s="48"/>
      <c r="K9" s="48"/>
      <c r="L9" s="48"/>
      <c r="M9" s="49">
        <v>49</v>
      </c>
      <c r="N9" s="49">
        <v>49</v>
      </c>
      <c r="O9" s="49">
        <v>100</v>
      </c>
    </row>
    <row r="10" spans="1:15" ht="15.75" thickBot="1">
      <c r="A10" s="47" t="s">
        <v>124</v>
      </c>
      <c r="B10" s="48"/>
      <c r="C10" s="49">
        <v>7</v>
      </c>
      <c r="D10" s="49">
        <v>11</v>
      </c>
      <c r="E10" s="49">
        <v>11</v>
      </c>
      <c r="F10" s="49">
        <v>2</v>
      </c>
      <c r="G10" s="49">
        <v>10</v>
      </c>
      <c r="H10" s="49">
        <v>8</v>
      </c>
      <c r="I10" s="49">
        <v>4</v>
      </c>
      <c r="J10" s="49">
        <v>3</v>
      </c>
      <c r="K10" s="49">
        <v>2</v>
      </c>
      <c r="L10" s="48"/>
      <c r="M10" s="49">
        <v>63</v>
      </c>
      <c r="N10" s="49">
        <v>58</v>
      </c>
      <c r="O10" s="49">
        <v>92.063490000000002</v>
      </c>
    </row>
    <row r="11" spans="1:15" ht="15.75" thickBot="1">
      <c r="A11" s="47" t="s">
        <v>128</v>
      </c>
      <c r="B11" s="48"/>
      <c r="C11" s="49">
        <v>3</v>
      </c>
      <c r="D11" s="49">
        <v>4</v>
      </c>
      <c r="E11" s="49">
        <v>4</v>
      </c>
      <c r="F11" s="49">
        <v>11</v>
      </c>
      <c r="G11" s="49">
        <v>7</v>
      </c>
      <c r="H11" s="49">
        <v>7</v>
      </c>
      <c r="I11" s="49">
        <v>6</v>
      </c>
      <c r="J11" s="49">
        <v>1</v>
      </c>
      <c r="K11" s="48"/>
      <c r="L11" s="48"/>
      <c r="M11" s="49">
        <v>45</v>
      </c>
      <c r="N11" s="49">
        <v>43</v>
      </c>
      <c r="O11" s="49">
        <v>95.55556</v>
      </c>
    </row>
    <row r="12" spans="1:15" ht="15.75" thickBot="1">
      <c r="A12" s="47" t="s">
        <v>126</v>
      </c>
      <c r="B12" s="48"/>
      <c r="C12" s="49">
        <v>7</v>
      </c>
      <c r="D12" s="49">
        <v>15</v>
      </c>
      <c r="E12" s="49">
        <v>8</v>
      </c>
      <c r="F12" s="49">
        <v>9</v>
      </c>
      <c r="G12" s="49">
        <v>3</v>
      </c>
      <c r="H12" s="49">
        <v>2</v>
      </c>
      <c r="I12" s="48"/>
      <c r="J12" s="48"/>
      <c r="K12" s="48"/>
      <c r="L12" s="48"/>
      <c r="M12" s="49">
        <v>44</v>
      </c>
      <c r="N12" s="49">
        <v>44</v>
      </c>
      <c r="O12" s="49">
        <v>100</v>
      </c>
    </row>
    <row r="13" spans="1:15" ht="15.75" thickBot="1">
      <c r="A13" s="47" t="s">
        <v>125</v>
      </c>
      <c r="B13" s="49">
        <v>1</v>
      </c>
      <c r="C13" s="48"/>
      <c r="D13" s="49">
        <v>5</v>
      </c>
      <c r="E13" s="49">
        <v>7</v>
      </c>
      <c r="F13" s="49">
        <v>9</v>
      </c>
      <c r="G13" s="49">
        <v>7</v>
      </c>
      <c r="H13" s="49">
        <v>5</v>
      </c>
      <c r="I13" s="49">
        <v>7</v>
      </c>
      <c r="J13" s="49">
        <v>4</v>
      </c>
      <c r="K13" s="49">
        <v>1</v>
      </c>
      <c r="L13" s="48"/>
      <c r="M13" s="49">
        <v>46</v>
      </c>
      <c r="N13" s="49">
        <v>46</v>
      </c>
      <c r="O13" s="49">
        <v>100</v>
      </c>
    </row>
    <row r="14" spans="1:15" ht="15.75" thickBot="1">
      <c r="A14" s="50" t="s">
        <v>154</v>
      </c>
      <c r="B14" s="51">
        <v>1</v>
      </c>
      <c r="C14" s="51">
        <v>26</v>
      </c>
      <c r="D14" s="51">
        <v>64</v>
      </c>
      <c r="E14" s="51">
        <v>92</v>
      </c>
      <c r="F14" s="51">
        <v>85</v>
      </c>
      <c r="G14" s="51">
        <v>68</v>
      </c>
      <c r="H14" s="51">
        <v>52</v>
      </c>
      <c r="I14" s="51">
        <v>78</v>
      </c>
      <c r="J14" s="51">
        <v>60</v>
      </c>
      <c r="K14" s="51">
        <v>48</v>
      </c>
      <c r="L14" s="51">
        <v>3</v>
      </c>
      <c r="M14" s="51">
        <v>609</v>
      </c>
      <c r="N14" s="51">
        <v>577</v>
      </c>
      <c r="O14" s="52"/>
    </row>
    <row r="15" spans="1:15" ht="15.75" thickBot="1">
      <c r="A15" s="47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</row>
    <row r="16" spans="1:15" ht="15.75" thickBot="1">
      <c r="A16" s="47" t="s">
        <v>117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</row>
    <row r="17" spans="1:15" ht="15.75" thickBot="1">
      <c r="A17" s="47" t="s">
        <v>35</v>
      </c>
      <c r="B17" s="48"/>
      <c r="C17" s="48"/>
      <c r="D17" s="49">
        <v>1</v>
      </c>
      <c r="E17" s="49">
        <v>11</v>
      </c>
      <c r="F17" s="49">
        <v>8</v>
      </c>
      <c r="G17" s="49">
        <v>14</v>
      </c>
      <c r="H17" s="49">
        <v>13</v>
      </c>
      <c r="I17" s="49">
        <v>10</v>
      </c>
      <c r="J17" s="49">
        <v>2</v>
      </c>
      <c r="K17" s="49">
        <v>1</v>
      </c>
      <c r="L17" s="48"/>
      <c r="M17" s="49">
        <v>62</v>
      </c>
      <c r="N17" s="49">
        <v>60</v>
      </c>
      <c r="O17" s="49">
        <v>96.774190000000004</v>
      </c>
    </row>
    <row r="18" spans="1:15" ht="15.75" thickBot="1">
      <c r="A18" s="47" t="s">
        <v>34</v>
      </c>
      <c r="B18" s="48"/>
      <c r="C18" s="48"/>
      <c r="D18" s="49">
        <v>6</v>
      </c>
      <c r="E18" s="49">
        <v>18</v>
      </c>
      <c r="F18" s="49">
        <v>23</v>
      </c>
      <c r="G18" s="49">
        <v>28</v>
      </c>
      <c r="H18" s="49">
        <v>20</v>
      </c>
      <c r="I18" s="49">
        <v>4</v>
      </c>
      <c r="J18" s="48"/>
      <c r="K18" s="48"/>
      <c r="L18" s="48"/>
      <c r="M18" s="49">
        <v>100</v>
      </c>
      <c r="N18" s="49">
        <v>99</v>
      </c>
      <c r="O18" s="49">
        <v>99</v>
      </c>
    </row>
    <row r="19" spans="1:15" ht="15.75" thickBot="1">
      <c r="A19" s="47" t="s">
        <v>130</v>
      </c>
      <c r="B19" s="48"/>
      <c r="C19" s="48"/>
      <c r="D19" s="49">
        <v>8</v>
      </c>
      <c r="E19" s="49">
        <v>23</v>
      </c>
      <c r="F19" s="49">
        <v>31</v>
      </c>
      <c r="G19" s="49">
        <v>80</v>
      </c>
      <c r="H19" s="49">
        <v>31</v>
      </c>
      <c r="I19" s="49">
        <v>16</v>
      </c>
      <c r="J19" s="49">
        <v>4</v>
      </c>
      <c r="K19" s="49">
        <v>3</v>
      </c>
      <c r="L19" s="48"/>
      <c r="M19" s="49">
        <v>204</v>
      </c>
      <c r="N19" s="49">
        <v>196</v>
      </c>
      <c r="O19" s="49">
        <v>96.078429999999997</v>
      </c>
    </row>
    <row r="20" spans="1:15" ht="15.75" thickBot="1">
      <c r="A20" s="47" t="s">
        <v>135</v>
      </c>
      <c r="B20" s="48"/>
      <c r="C20" s="49">
        <v>2</v>
      </c>
      <c r="D20" s="49">
        <v>8</v>
      </c>
      <c r="E20" s="49">
        <v>17</v>
      </c>
      <c r="F20" s="49">
        <v>22</v>
      </c>
      <c r="G20" s="49">
        <v>12</v>
      </c>
      <c r="H20" s="49">
        <v>7</v>
      </c>
      <c r="I20" s="49">
        <v>1</v>
      </c>
      <c r="J20" s="48"/>
      <c r="K20" s="48"/>
      <c r="L20" s="48"/>
      <c r="M20" s="49">
        <v>69</v>
      </c>
      <c r="N20" s="49">
        <v>69</v>
      </c>
      <c r="O20" s="49">
        <v>100</v>
      </c>
    </row>
    <row r="21" spans="1:15" ht="15.75" thickBot="1">
      <c r="A21" s="47" t="s">
        <v>132</v>
      </c>
      <c r="B21" s="48"/>
      <c r="C21" s="48"/>
      <c r="D21" s="49">
        <v>1</v>
      </c>
      <c r="E21" s="49">
        <v>11</v>
      </c>
      <c r="F21" s="49">
        <v>32</v>
      </c>
      <c r="G21" s="49">
        <v>32</v>
      </c>
      <c r="H21" s="49">
        <v>41</v>
      </c>
      <c r="I21" s="49">
        <v>7</v>
      </c>
      <c r="J21" s="48"/>
      <c r="K21" s="48"/>
      <c r="L21" s="48"/>
      <c r="M21" s="49">
        <v>135</v>
      </c>
      <c r="N21" s="49">
        <v>124</v>
      </c>
      <c r="O21" s="49">
        <v>91.851849999999999</v>
      </c>
    </row>
    <row r="22" spans="1:15" ht="15.75" thickBot="1">
      <c r="A22" s="47" t="s">
        <v>134</v>
      </c>
      <c r="B22" s="48"/>
      <c r="C22" s="49">
        <v>3</v>
      </c>
      <c r="D22" s="49">
        <v>9</v>
      </c>
      <c r="E22" s="49">
        <v>19</v>
      </c>
      <c r="F22" s="49">
        <v>6</v>
      </c>
      <c r="G22" s="49">
        <v>1</v>
      </c>
      <c r="H22" s="48"/>
      <c r="I22" s="48"/>
      <c r="J22" s="48"/>
      <c r="K22" s="48"/>
      <c r="L22" s="48"/>
      <c r="M22" s="49">
        <v>38</v>
      </c>
      <c r="N22" s="49">
        <v>38</v>
      </c>
      <c r="O22" s="49">
        <v>100</v>
      </c>
    </row>
    <row r="23" spans="1:15" ht="15.75" thickBot="1">
      <c r="A23" s="47" t="s">
        <v>155</v>
      </c>
      <c r="B23" s="48"/>
      <c r="C23" s="48"/>
      <c r="D23" s="49">
        <v>6</v>
      </c>
      <c r="E23" s="49">
        <v>7</v>
      </c>
      <c r="F23" s="49">
        <v>10</v>
      </c>
      <c r="G23" s="49">
        <v>10</v>
      </c>
      <c r="H23" s="49">
        <v>6</v>
      </c>
      <c r="I23" s="49">
        <v>6</v>
      </c>
      <c r="J23" s="49">
        <v>1</v>
      </c>
      <c r="K23" s="48"/>
      <c r="L23" s="48"/>
      <c r="M23" s="49">
        <v>47</v>
      </c>
      <c r="N23" s="49">
        <v>46</v>
      </c>
      <c r="O23" s="49">
        <v>97.872339999999994</v>
      </c>
    </row>
    <row r="24" spans="1:15" ht="15.75" thickBot="1">
      <c r="A24" s="47" t="s">
        <v>136</v>
      </c>
      <c r="B24" s="48"/>
      <c r="C24" s="48"/>
      <c r="D24" s="48"/>
      <c r="E24" s="49">
        <v>2</v>
      </c>
      <c r="F24" s="49">
        <v>2</v>
      </c>
      <c r="G24" s="49">
        <v>13</v>
      </c>
      <c r="H24" s="49">
        <v>9</v>
      </c>
      <c r="I24" s="49">
        <v>11</v>
      </c>
      <c r="J24" s="49">
        <v>7</v>
      </c>
      <c r="K24" s="49">
        <v>3</v>
      </c>
      <c r="L24" s="48"/>
      <c r="M24" s="49">
        <v>49</v>
      </c>
      <c r="N24" s="49">
        <v>47</v>
      </c>
      <c r="O24" s="49">
        <v>95.918369999999996</v>
      </c>
    </row>
    <row r="25" spans="1:15" ht="15.75" thickBot="1">
      <c r="A25" s="47" t="s">
        <v>131</v>
      </c>
      <c r="B25" s="48"/>
      <c r="C25" s="49">
        <v>1</v>
      </c>
      <c r="D25" s="49">
        <v>10</v>
      </c>
      <c r="E25" s="49">
        <v>26</v>
      </c>
      <c r="F25" s="49">
        <v>27</v>
      </c>
      <c r="G25" s="49">
        <v>24</v>
      </c>
      <c r="H25" s="49">
        <v>3</v>
      </c>
      <c r="I25" s="49">
        <v>1</v>
      </c>
      <c r="J25" s="48"/>
      <c r="K25" s="48"/>
      <c r="L25" s="48"/>
      <c r="M25" s="49">
        <v>93</v>
      </c>
      <c r="N25" s="49">
        <v>92</v>
      </c>
      <c r="O25" s="49">
        <v>98.924729999999997</v>
      </c>
    </row>
    <row r="26" spans="1:15" ht="15.75" thickBot="1">
      <c r="A26" s="47" t="s">
        <v>124</v>
      </c>
      <c r="B26" s="48"/>
      <c r="C26" s="48"/>
      <c r="D26" s="49">
        <v>5</v>
      </c>
      <c r="E26" s="49">
        <v>6</v>
      </c>
      <c r="F26" s="49">
        <v>11</v>
      </c>
      <c r="G26" s="49">
        <v>16</v>
      </c>
      <c r="H26" s="49">
        <v>13</v>
      </c>
      <c r="I26" s="49">
        <v>10</v>
      </c>
      <c r="J26" s="49">
        <v>3</v>
      </c>
      <c r="K26" s="48"/>
      <c r="L26" s="48"/>
      <c r="M26" s="49">
        <v>65</v>
      </c>
      <c r="N26" s="49">
        <v>64</v>
      </c>
      <c r="O26" s="49">
        <v>98.461539999999999</v>
      </c>
    </row>
    <row r="27" spans="1:15" ht="15.75" thickBot="1">
      <c r="A27" s="47" t="s">
        <v>133</v>
      </c>
      <c r="B27" s="48"/>
      <c r="C27" s="48"/>
      <c r="D27" s="48"/>
      <c r="E27" s="49">
        <v>1</v>
      </c>
      <c r="F27" s="49">
        <v>5</v>
      </c>
      <c r="G27" s="49">
        <v>12</v>
      </c>
      <c r="H27" s="49">
        <v>9</v>
      </c>
      <c r="I27" s="49">
        <v>9</v>
      </c>
      <c r="J27" s="49">
        <v>1</v>
      </c>
      <c r="K27" s="48"/>
      <c r="L27" s="48"/>
      <c r="M27" s="49">
        <v>38</v>
      </c>
      <c r="N27" s="49">
        <v>37</v>
      </c>
      <c r="O27" s="49">
        <v>97.36842</v>
      </c>
    </row>
    <row r="28" spans="1:15" ht="15.75" thickBot="1">
      <c r="A28" s="50" t="s">
        <v>154</v>
      </c>
      <c r="B28" s="51">
        <v>0</v>
      </c>
      <c r="C28" s="51">
        <v>6</v>
      </c>
      <c r="D28" s="51">
        <v>54</v>
      </c>
      <c r="E28" s="51">
        <v>141</v>
      </c>
      <c r="F28" s="51">
        <v>177</v>
      </c>
      <c r="G28" s="51">
        <v>242</v>
      </c>
      <c r="H28" s="51">
        <v>152</v>
      </c>
      <c r="I28" s="51">
        <v>75</v>
      </c>
      <c r="J28" s="51">
        <v>18</v>
      </c>
      <c r="K28" s="51">
        <v>7</v>
      </c>
      <c r="L28" s="52"/>
      <c r="M28" s="52">
        <f>SUM(M17:M26)</f>
        <v>862</v>
      </c>
      <c r="N28" s="52">
        <f>SUM(N17:N26)</f>
        <v>835</v>
      </c>
      <c r="O28" s="52"/>
    </row>
    <row r="29" spans="1:15" ht="15.75" thickBot="1">
      <c r="A29" s="47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</row>
    <row r="30" spans="1:15" ht="15.75" thickBot="1">
      <c r="A30" s="47" t="s">
        <v>141</v>
      </c>
      <c r="B30" s="48"/>
      <c r="C30" s="48"/>
      <c r="D30" s="48"/>
      <c r="E30" s="48"/>
      <c r="F30" s="49">
        <v>1</v>
      </c>
      <c r="G30" s="49">
        <v>6</v>
      </c>
      <c r="H30" s="49">
        <v>12</v>
      </c>
      <c r="I30" s="49">
        <v>4</v>
      </c>
      <c r="J30" s="49">
        <v>2</v>
      </c>
      <c r="K30" s="48"/>
      <c r="L30" s="48"/>
      <c r="M30" s="49">
        <v>27</v>
      </c>
      <c r="N30" s="49">
        <v>25</v>
      </c>
      <c r="O30" s="49">
        <v>92.592590000000001</v>
      </c>
    </row>
    <row r="31" spans="1:15" ht="15.75" thickBot="1">
      <c r="A31" s="47" t="s">
        <v>156</v>
      </c>
      <c r="B31" s="48"/>
      <c r="C31" s="48"/>
      <c r="D31" s="48"/>
      <c r="E31" s="49">
        <v>3</v>
      </c>
      <c r="F31" s="49">
        <v>2</v>
      </c>
      <c r="G31" s="49">
        <v>1</v>
      </c>
      <c r="H31" s="48"/>
      <c r="I31" s="48"/>
      <c r="J31" s="48"/>
      <c r="K31" s="48"/>
      <c r="L31" s="48"/>
      <c r="M31" s="49">
        <v>6</v>
      </c>
      <c r="N31" s="49">
        <v>6</v>
      </c>
      <c r="O31" s="49">
        <v>100</v>
      </c>
    </row>
    <row r="32" spans="1:15" ht="15.75" thickBot="1">
      <c r="A32" s="47" t="s">
        <v>157</v>
      </c>
      <c r="B32" s="48"/>
      <c r="C32" s="48"/>
      <c r="D32" s="49">
        <v>1</v>
      </c>
      <c r="E32" s="49">
        <v>2</v>
      </c>
      <c r="F32" s="49">
        <v>6</v>
      </c>
      <c r="G32" s="49">
        <v>6</v>
      </c>
      <c r="H32" s="49">
        <v>3</v>
      </c>
      <c r="I32" s="49">
        <v>2</v>
      </c>
      <c r="J32" s="48"/>
      <c r="K32" s="48"/>
      <c r="L32" s="48"/>
      <c r="M32" s="49">
        <v>23</v>
      </c>
      <c r="N32" s="49">
        <v>20</v>
      </c>
      <c r="O32" s="49">
        <v>86.956519999999998</v>
      </c>
    </row>
    <row r="33" spans="1:15" ht="15.75" thickBot="1">
      <c r="A33" s="47" t="s">
        <v>85</v>
      </c>
      <c r="B33" s="48"/>
      <c r="C33" s="48"/>
      <c r="D33" s="49">
        <v>3</v>
      </c>
      <c r="E33" s="49">
        <v>7</v>
      </c>
      <c r="F33" s="49">
        <v>7</v>
      </c>
      <c r="G33" s="49">
        <v>10</v>
      </c>
      <c r="H33" s="49">
        <v>6</v>
      </c>
      <c r="I33" s="49">
        <v>6</v>
      </c>
      <c r="J33" s="49">
        <v>1</v>
      </c>
      <c r="K33" s="48"/>
      <c r="L33" s="48"/>
      <c r="M33" s="49">
        <v>41</v>
      </c>
      <c r="N33" s="49">
        <v>40</v>
      </c>
      <c r="O33" s="49">
        <v>97.560980000000001</v>
      </c>
    </row>
    <row r="34" spans="1:15" ht="15.75" thickBot="1">
      <c r="A34" s="47" t="s">
        <v>158</v>
      </c>
      <c r="B34" s="48"/>
      <c r="C34" s="49">
        <v>2</v>
      </c>
      <c r="D34" s="49">
        <v>1</v>
      </c>
      <c r="E34" s="49">
        <v>8</v>
      </c>
      <c r="F34" s="49">
        <v>6</v>
      </c>
      <c r="G34" s="49">
        <v>2</v>
      </c>
      <c r="H34" s="48"/>
      <c r="I34" s="48"/>
      <c r="J34" s="48"/>
      <c r="K34" s="48"/>
      <c r="L34" s="48"/>
      <c r="M34" s="49">
        <v>25</v>
      </c>
      <c r="N34" s="49">
        <v>19</v>
      </c>
      <c r="O34" s="49">
        <v>76</v>
      </c>
    </row>
    <row r="35" spans="1:15" ht="15.75" thickBot="1">
      <c r="A35" s="47" t="s">
        <v>88</v>
      </c>
      <c r="B35" s="48"/>
      <c r="C35" s="48"/>
      <c r="D35" s="49">
        <v>1</v>
      </c>
      <c r="E35" s="49">
        <v>2</v>
      </c>
      <c r="F35" s="49">
        <v>1</v>
      </c>
      <c r="G35" s="49">
        <v>3</v>
      </c>
      <c r="H35" s="48"/>
      <c r="I35" s="48"/>
      <c r="J35" s="48"/>
      <c r="K35" s="48"/>
      <c r="L35" s="48"/>
      <c r="M35" s="49">
        <v>8</v>
      </c>
      <c r="N35" s="49">
        <v>7</v>
      </c>
      <c r="O35" s="49">
        <v>87.5</v>
      </c>
    </row>
    <row r="36" spans="1:15" ht="15.75" thickBot="1">
      <c r="A36" s="47" t="s">
        <v>159</v>
      </c>
      <c r="B36" s="48"/>
      <c r="C36" s="48"/>
      <c r="D36" s="48"/>
      <c r="E36" s="49">
        <v>2</v>
      </c>
      <c r="F36" s="49">
        <v>2</v>
      </c>
      <c r="G36" s="49">
        <v>2</v>
      </c>
      <c r="H36" s="49">
        <v>3</v>
      </c>
      <c r="I36" s="48"/>
      <c r="J36" s="48"/>
      <c r="K36" s="48"/>
      <c r="L36" s="48"/>
      <c r="M36" s="49">
        <v>9</v>
      </c>
      <c r="N36" s="49">
        <v>9</v>
      </c>
      <c r="O36" s="49">
        <v>100</v>
      </c>
    </row>
    <row r="37" spans="1:15" ht="15.75" thickBot="1">
      <c r="A37" s="47" t="s">
        <v>142</v>
      </c>
      <c r="B37" s="48"/>
      <c r="C37" s="48"/>
      <c r="D37" s="49">
        <v>3</v>
      </c>
      <c r="E37" s="49">
        <v>5</v>
      </c>
      <c r="F37" s="49">
        <v>5</v>
      </c>
      <c r="G37" s="49">
        <v>3</v>
      </c>
      <c r="H37" s="49">
        <v>6</v>
      </c>
      <c r="I37" s="49">
        <v>3</v>
      </c>
      <c r="J37" s="48"/>
      <c r="K37" s="48"/>
      <c r="L37" s="48"/>
      <c r="M37" s="49">
        <v>25</v>
      </c>
      <c r="N37" s="49">
        <v>25</v>
      </c>
      <c r="O37" s="49">
        <v>100</v>
      </c>
    </row>
    <row r="38" spans="1:15" ht="15.75" thickBot="1">
      <c r="A38" s="47" t="s">
        <v>137</v>
      </c>
      <c r="B38" s="48"/>
      <c r="C38" s="49">
        <v>1</v>
      </c>
      <c r="D38" s="49">
        <v>1</v>
      </c>
      <c r="E38" s="49">
        <v>2</v>
      </c>
      <c r="F38" s="49">
        <v>3</v>
      </c>
      <c r="G38" s="49">
        <v>4</v>
      </c>
      <c r="H38" s="49">
        <v>1</v>
      </c>
      <c r="I38" s="49">
        <v>1</v>
      </c>
      <c r="J38" s="48"/>
      <c r="K38" s="48"/>
      <c r="L38" s="48"/>
      <c r="M38" s="49">
        <v>13</v>
      </c>
      <c r="N38" s="49">
        <v>13</v>
      </c>
      <c r="O38" s="49">
        <v>100</v>
      </c>
    </row>
    <row r="39" spans="1:15" ht="15.75" thickBot="1">
      <c r="A39" s="47" t="s">
        <v>91</v>
      </c>
      <c r="B39" s="48"/>
      <c r="C39" s="48"/>
      <c r="D39" s="49">
        <v>1</v>
      </c>
      <c r="E39" s="49">
        <v>3</v>
      </c>
      <c r="F39" s="49">
        <v>7</v>
      </c>
      <c r="G39" s="49">
        <v>8</v>
      </c>
      <c r="H39" s="49">
        <v>6</v>
      </c>
      <c r="I39" s="48"/>
      <c r="J39" s="48"/>
      <c r="K39" s="48"/>
      <c r="L39" s="48"/>
      <c r="M39" s="49">
        <v>28</v>
      </c>
      <c r="N39" s="49">
        <v>25</v>
      </c>
      <c r="O39" s="49">
        <v>89.285709999999995</v>
      </c>
    </row>
    <row r="40" spans="1:15" ht="15.75" thickBot="1">
      <c r="A40" s="47" t="s">
        <v>92</v>
      </c>
      <c r="B40" s="48"/>
      <c r="C40" s="48"/>
      <c r="D40" s="48"/>
      <c r="E40" s="49">
        <v>3</v>
      </c>
      <c r="F40" s="49">
        <v>7</v>
      </c>
      <c r="G40" s="49">
        <v>5</v>
      </c>
      <c r="H40" s="49">
        <v>2</v>
      </c>
      <c r="I40" s="48"/>
      <c r="J40" s="48"/>
      <c r="K40" s="48"/>
      <c r="L40" s="48"/>
      <c r="M40" s="49">
        <v>17</v>
      </c>
      <c r="N40" s="49">
        <v>17</v>
      </c>
      <c r="O40" s="49">
        <v>100</v>
      </c>
    </row>
    <row r="41" spans="1:15" ht="15.75" thickBot="1">
      <c r="A41" s="50" t="s">
        <v>154</v>
      </c>
      <c r="B41" s="51">
        <v>0</v>
      </c>
      <c r="C41" s="51">
        <v>3</v>
      </c>
      <c r="D41" s="51">
        <v>11</v>
      </c>
      <c r="E41" s="51">
        <v>37</v>
      </c>
      <c r="F41" s="51">
        <v>47</v>
      </c>
      <c r="G41" s="51">
        <v>50</v>
      </c>
      <c r="H41" s="51">
        <v>39</v>
      </c>
      <c r="I41" s="51">
        <v>16</v>
      </c>
      <c r="J41" s="51">
        <v>3</v>
      </c>
      <c r="K41" s="52"/>
      <c r="L41" s="52"/>
      <c r="M41" s="51">
        <v>222</v>
      </c>
      <c r="N41" s="51">
        <v>206</v>
      </c>
      <c r="O41" s="52"/>
    </row>
  </sheetData>
  <pageMargins left="0.7" right="0.7" top="0.75" bottom="0.75" header="0.3" footer="0.3"/>
  <pageSetup paperSize="9" orientation="landscape" r:id="rId1"/>
  <rowBreaks count="1" manualBreakCount="1"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APR25</vt:lpstr>
      <vt:lpstr>APR24</vt:lpstr>
      <vt:lpstr>apr23</vt:lpstr>
      <vt:lpstr>APR2022</vt:lpstr>
      <vt:lpstr>apr2021</vt:lpstr>
      <vt:lpstr>apr2020ugpg</vt:lpstr>
      <vt:lpstr>2019 ugpg</vt:lpstr>
      <vt:lpstr>MPHIL</vt:lpstr>
      <vt:lpstr>2015-18 passout</vt:lpstr>
      <vt:lpstr>2017 passout</vt:lpstr>
      <vt:lpstr>2016 Passout</vt:lpstr>
      <vt:lpstr>2015 passout</vt:lpstr>
      <vt:lpstr>2014 passout</vt:lpstr>
      <vt:lpstr>2013 passout</vt:lpstr>
      <vt:lpstr>2012 passout</vt:lpstr>
      <vt:lpstr>2009-11 PG</vt:lpstr>
      <vt:lpstr>'2017 passout'!Print_Titles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sdnbv1</dc:creator>
  <cp:lastModifiedBy>administrator</cp:lastModifiedBy>
  <cp:lastPrinted>2013-09-20T06:52:25Z</cp:lastPrinted>
  <dcterms:created xsi:type="dcterms:W3CDTF">2013-09-20T06:49:40Z</dcterms:created>
  <dcterms:modified xsi:type="dcterms:W3CDTF">2026-03-07T10:00:17Z</dcterms:modified>
</cp:coreProperties>
</file>